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9170" windowHeight="7170"/>
  </bookViews>
  <sheets>
    <sheet name="Expenses" sheetId="8" r:id="rId1"/>
  </sheets>
  <calcPr calcId="145621"/>
</workbook>
</file>

<file path=xl/calcChain.xml><?xml version="1.0" encoding="utf-8"?>
<calcChain xmlns="http://schemas.openxmlformats.org/spreadsheetml/2006/main">
  <c r="N376" i="8" l="1"/>
  <c r="M376" i="8"/>
  <c r="L376" i="8"/>
  <c r="K376" i="8"/>
  <c r="J376" i="8"/>
  <c r="I376" i="8"/>
  <c r="H376" i="8"/>
  <c r="G376" i="8"/>
  <c r="F376" i="8"/>
  <c r="E376" i="8"/>
  <c r="D376" i="8"/>
  <c r="C376" i="8"/>
  <c r="O374" i="8"/>
  <c r="C196" i="8" s="1"/>
  <c r="O373" i="8"/>
  <c r="O372" i="8"/>
  <c r="C194" i="8" s="1"/>
  <c r="O370" i="8"/>
  <c r="O368" i="8"/>
  <c r="C190" i="8" s="1"/>
  <c r="O366" i="8"/>
  <c r="C188" i="8" s="1"/>
  <c r="O364" i="8"/>
  <c r="C186" i="8" s="1"/>
  <c r="O362" i="8"/>
  <c r="C184" i="8" s="1"/>
  <c r="O360" i="8"/>
  <c r="C182" i="8" s="1"/>
  <c r="O358" i="8"/>
  <c r="N349" i="8"/>
  <c r="M349" i="8"/>
  <c r="L349" i="8"/>
  <c r="K349" i="8"/>
  <c r="J349" i="8"/>
  <c r="I349" i="8"/>
  <c r="H349" i="8"/>
  <c r="G349" i="8"/>
  <c r="F349" i="8"/>
  <c r="E349" i="8"/>
  <c r="D349" i="8"/>
  <c r="C349" i="8"/>
  <c r="O348" i="8"/>
  <c r="C171" i="8" s="1"/>
  <c r="O346" i="8"/>
  <c r="C169" i="8" s="1"/>
  <c r="O344" i="8"/>
  <c r="C167" i="8" s="1"/>
  <c r="O342" i="8"/>
  <c r="C165" i="8" s="1"/>
  <c r="O340" i="8"/>
  <c r="C163" i="8" s="1"/>
  <c r="N329" i="8"/>
  <c r="M329" i="8"/>
  <c r="L329" i="8"/>
  <c r="K329" i="8"/>
  <c r="J329" i="8"/>
  <c r="I329" i="8"/>
  <c r="H329" i="8"/>
  <c r="G329" i="8"/>
  <c r="F329" i="8"/>
  <c r="E329" i="8"/>
  <c r="D329" i="8"/>
  <c r="C329" i="8"/>
  <c r="O327" i="8"/>
  <c r="C152" i="8" s="1"/>
  <c r="O325" i="8"/>
  <c r="C150" i="8" s="1"/>
  <c r="O323" i="8"/>
  <c r="C148" i="8" s="1"/>
  <c r="O321" i="8"/>
  <c r="C146" i="8" s="1"/>
  <c r="O319" i="8"/>
  <c r="C144" i="8" s="1"/>
  <c r="O317" i="8"/>
  <c r="O315" i="8"/>
  <c r="C140" i="8" s="1"/>
  <c r="O313" i="8"/>
  <c r="C138" i="8" s="1"/>
  <c r="O311" i="8"/>
  <c r="N304" i="8"/>
  <c r="M304" i="8"/>
  <c r="L304" i="8"/>
  <c r="K304" i="8"/>
  <c r="J304" i="8"/>
  <c r="I304" i="8"/>
  <c r="H304" i="8"/>
  <c r="G304" i="8"/>
  <c r="F304" i="8"/>
  <c r="E304" i="8"/>
  <c r="D304" i="8"/>
  <c r="C304" i="8"/>
  <c r="O302" i="8"/>
  <c r="O300" i="8"/>
  <c r="C124" i="8" s="1"/>
  <c r="O298" i="8"/>
  <c r="C122" i="8" s="1"/>
  <c r="O296" i="8"/>
  <c r="C120" i="8" s="1"/>
  <c r="O294" i="8"/>
  <c r="C118" i="8" s="1"/>
  <c r="O292" i="8"/>
  <c r="O290" i="8"/>
  <c r="C114" i="8" s="1"/>
  <c r="O288" i="8"/>
  <c r="C112" i="8" s="1"/>
  <c r="O286" i="8"/>
  <c r="C110" i="8" s="1"/>
  <c r="O284" i="8"/>
  <c r="A281" i="8"/>
  <c r="N275" i="8"/>
  <c r="M275" i="8"/>
  <c r="L275" i="8"/>
  <c r="K275" i="8"/>
  <c r="J275" i="8"/>
  <c r="I275" i="8"/>
  <c r="H275" i="8"/>
  <c r="G275" i="8"/>
  <c r="F275" i="8"/>
  <c r="E275" i="8"/>
  <c r="D275" i="8"/>
  <c r="C275" i="8"/>
  <c r="O273" i="8"/>
  <c r="C97" i="8" s="1"/>
  <c r="O271" i="8"/>
  <c r="C95" i="8" s="1"/>
  <c r="O269" i="8"/>
  <c r="C93" i="8" s="1"/>
  <c r="N260" i="8"/>
  <c r="M260" i="8"/>
  <c r="L260" i="8"/>
  <c r="K260" i="8"/>
  <c r="J260" i="8"/>
  <c r="I260" i="8"/>
  <c r="H260" i="8"/>
  <c r="G260" i="8"/>
  <c r="F260" i="8"/>
  <c r="E260" i="8"/>
  <c r="D260" i="8"/>
  <c r="C260" i="8"/>
  <c r="O258" i="8"/>
  <c r="C83" i="8" s="1"/>
  <c r="O256" i="8"/>
  <c r="C81" i="8" s="1"/>
  <c r="O254" i="8"/>
  <c r="C79" i="8" s="1"/>
  <c r="O252" i="8"/>
  <c r="C77" i="8" s="1"/>
  <c r="O250" i="8"/>
  <c r="C75" i="8" s="1"/>
  <c r="O248" i="8"/>
  <c r="C73" i="8" s="1"/>
  <c r="O246" i="8"/>
  <c r="C71" i="8" s="1"/>
  <c r="N236" i="8"/>
  <c r="M236" i="8"/>
  <c r="L236" i="8"/>
  <c r="K236" i="8"/>
  <c r="J236" i="8"/>
  <c r="I236" i="8"/>
  <c r="H236" i="8"/>
  <c r="G236" i="8"/>
  <c r="F236" i="8"/>
  <c r="E236" i="8"/>
  <c r="D236" i="8"/>
  <c r="C236" i="8"/>
  <c r="O234" i="8"/>
  <c r="O232" i="8"/>
  <c r="C59" i="8" s="1"/>
  <c r="O230" i="8"/>
  <c r="C57" i="8" s="1"/>
  <c r="O228" i="8"/>
  <c r="C55" i="8" s="1"/>
  <c r="O226" i="8"/>
  <c r="N216" i="8"/>
  <c r="M216" i="8"/>
  <c r="L216" i="8"/>
  <c r="K216" i="8"/>
  <c r="J216" i="8"/>
  <c r="I216" i="8"/>
  <c r="H216" i="8"/>
  <c r="G216" i="8"/>
  <c r="F216" i="8"/>
  <c r="E216" i="8"/>
  <c r="D216" i="8"/>
  <c r="C216" i="8"/>
  <c r="O214" i="8"/>
  <c r="C41" i="8" s="1"/>
  <c r="O212" i="8"/>
  <c r="C39" i="8" s="1"/>
  <c r="O210" i="8"/>
  <c r="O208" i="8"/>
  <c r="O206" i="8"/>
  <c r="B196" i="8"/>
  <c r="B194" i="8"/>
  <c r="C193" i="8"/>
  <c r="C192" i="8"/>
  <c r="B192" i="8"/>
  <c r="C191" i="8"/>
  <c r="B190" i="8"/>
  <c r="C189" i="8"/>
  <c r="B188" i="8"/>
  <c r="C187" i="8"/>
  <c r="B186" i="8"/>
  <c r="C185" i="8"/>
  <c r="B184" i="8"/>
  <c r="C183" i="8"/>
  <c r="B182" i="8"/>
  <c r="C181" i="8"/>
  <c r="C180" i="8"/>
  <c r="B180" i="8"/>
  <c r="B171" i="8"/>
  <c r="C170" i="8"/>
  <c r="B169" i="8"/>
  <c r="C168" i="8"/>
  <c r="B167" i="8"/>
  <c r="C166" i="8"/>
  <c r="B165" i="8"/>
  <c r="C164" i="8"/>
  <c r="B163" i="8"/>
  <c r="B152" i="8"/>
  <c r="B150" i="8"/>
  <c r="B148" i="8"/>
  <c r="B146" i="8"/>
  <c r="B144" i="8"/>
  <c r="C142" i="8"/>
  <c r="B142" i="8"/>
  <c r="B140" i="8"/>
  <c r="B138" i="8"/>
  <c r="B136" i="8"/>
  <c r="C116" i="8"/>
  <c r="C108" i="8"/>
  <c r="C61" i="8"/>
  <c r="B61" i="8"/>
  <c r="B59" i="8"/>
  <c r="C53" i="8"/>
  <c r="C37" i="8"/>
  <c r="C35" i="8"/>
  <c r="A19" i="8"/>
  <c r="A18" i="8"/>
  <c r="A17" i="8"/>
  <c r="A16" i="8"/>
  <c r="A15" i="8"/>
  <c r="A14" i="8"/>
  <c r="A13" i="8"/>
  <c r="C11" i="8"/>
  <c r="C126" i="8" l="1"/>
  <c r="C173" i="8"/>
  <c r="C19" i="8" s="1"/>
  <c r="C99" i="8"/>
  <c r="C16" i="8" s="1"/>
  <c r="O349" i="8"/>
  <c r="O376" i="8"/>
  <c r="O216" i="8"/>
  <c r="O275" i="8"/>
  <c r="O304" i="8"/>
  <c r="O329" i="8"/>
  <c r="C63" i="8"/>
  <c r="C14" i="8" s="1"/>
  <c r="C33" i="8"/>
  <c r="C197" i="8"/>
  <c r="C20" i="8" s="1"/>
  <c r="C85" i="8"/>
  <c r="C15" i="8" s="1"/>
  <c r="O260" i="8"/>
  <c r="C136" i="8"/>
  <c r="C154" i="8" s="1"/>
  <c r="C18" i="8" s="1"/>
  <c r="O236" i="8"/>
  <c r="C128" i="8" l="1"/>
  <c r="C17" i="8" s="1"/>
  <c r="C43" i="8"/>
  <c r="C13" i="8" s="1"/>
  <c r="C22" i="8" s="1"/>
  <c r="C23" i="8" l="1"/>
</calcChain>
</file>

<file path=xl/sharedStrings.xml><?xml version="1.0" encoding="utf-8"?>
<sst xmlns="http://schemas.openxmlformats.org/spreadsheetml/2006/main" count="248" uniqueCount="93">
  <si>
    <t>Financial Overview</t>
  </si>
  <si>
    <t>Financial report 2016</t>
  </si>
  <si>
    <t>Fund Transfers and Balance</t>
  </si>
  <si>
    <t>Overview 2016</t>
  </si>
  <si>
    <t>Balance from 2015</t>
  </si>
  <si>
    <t>Received 2016</t>
  </si>
  <si>
    <t>Project Expenses</t>
  </si>
  <si>
    <t>Other Admin expenses</t>
  </si>
  <si>
    <t>Bank fees</t>
  </si>
  <si>
    <t xml:space="preserve">TOTAL expenditure </t>
  </si>
  <si>
    <t xml:space="preserve">Balance </t>
  </si>
  <si>
    <t>Mobile Social and Health Teams</t>
  </si>
  <si>
    <t>Code</t>
  </si>
  <si>
    <t>Code Detail</t>
  </si>
  <si>
    <t>Mobile team members</t>
  </si>
  <si>
    <t>Team leaders</t>
  </si>
  <si>
    <t>Car with Driver</t>
  </si>
  <si>
    <t>Staff</t>
  </si>
  <si>
    <t>Office, water,electricity,Publications</t>
  </si>
  <si>
    <t>TOTAL</t>
  </si>
  <si>
    <t xml:space="preserve"> Mobile Play Bus</t>
  </si>
  <si>
    <t>Play bus staff</t>
  </si>
  <si>
    <t xml:space="preserve">Driver </t>
  </si>
  <si>
    <t>Toys, Books etc</t>
  </si>
  <si>
    <t xml:space="preserve">Halabja Women Center  </t>
  </si>
  <si>
    <t>Accountant</t>
  </si>
  <si>
    <t>Teachers and Trainers</t>
  </si>
  <si>
    <t>Assistant</t>
  </si>
  <si>
    <t>Project Supervision</t>
  </si>
  <si>
    <t>Driver</t>
  </si>
  <si>
    <t xml:space="preserve">Handcraft and sewing materials </t>
  </si>
  <si>
    <t>Daily needs, tea, sugar , soap… etc.</t>
  </si>
  <si>
    <t>Halabja Radio Dangue New</t>
  </si>
  <si>
    <t>Salary for Radio staff</t>
  </si>
  <si>
    <t>Monthly running costs like fuel , 
small repairs , CDs, transportation…</t>
  </si>
  <si>
    <t xml:space="preserve">Rent </t>
  </si>
  <si>
    <t>Center for Minority Women IDP's Jinda Duhok</t>
  </si>
  <si>
    <t>Salaries</t>
  </si>
  <si>
    <t>Consultant Salary</t>
  </si>
  <si>
    <t>Computer , handcraft , sewing course trainers</t>
  </si>
  <si>
    <t>Microbus with driver, incl. fuel &amp; repairs</t>
  </si>
  <si>
    <t>Women's center Building rent</t>
  </si>
  <si>
    <t xml:space="preserve">Workshop material and handcraft needs </t>
  </si>
  <si>
    <t>Office needs and stationery  for Women's center</t>
  </si>
  <si>
    <t>Food and daily cooking needs , refreshments…etc.</t>
  </si>
  <si>
    <t>Local transportation</t>
  </si>
  <si>
    <t>Miscellaneous expenses</t>
  </si>
  <si>
    <t>Local Democracy Project</t>
  </si>
  <si>
    <t>Cleaner</t>
  </si>
  <si>
    <t>Rent</t>
  </si>
  <si>
    <t>Fuel, car repairs</t>
  </si>
  <si>
    <t>Daily needs, tea, Sugar, Soap,…etc</t>
  </si>
  <si>
    <t>Travel and Accomodation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</si>
  <si>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</si>
  <si>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</si>
  <si>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</si>
  <si>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</si>
  <si>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</si>
  <si>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</si>
  <si>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</si>
  <si>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</si>
  <si>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</si>
  <si>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</si>
  <si>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</si>
  <si>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</si>
  <si>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Food and Refreshment</t>
  </si>
  <si>
    <t>Project Material and other</t>
  </si>
  <si>
    <t>Mobile Play Bus</t>
  </si>
  <si>
    <t>Fuel &amp; Repair</t>
  </si>
  <si>
    <t>Sewing Women workshop</t>
  </si>
  <si>
    <t>Project supervision</t>
  </si>
  <si>
    <t>Consultant fees</t>
  </si>
  <si>
    <t>Project leader</t>
  </si>
  <si>
    <t>Administration</t>
  </si>
  <si>
    <t>International Flight</t>
  </si>
  <si>
    <t>Local Transportation</t>
  </si>
  <si>
    <t>Local Per Diem</t>
  </si>
  <si>
    <t>Work Shops</t>
  </si>
  <si>
    <t>Press and Public relations</t>
  </si>
  <si>
    <t>Training</t>
  </si>
  <si>
    <t>Refugee Assistant in Halabja Province</t>
  </si>
  <si>
    <t>Project assistant</t>
  </si>
  <si>
    <t>Teacher &amp; trainer</t>
  </si>
  <si>
    <t>Material for sewing and Handicraft</t>
  </si>
  <si>
    <t>Refugee needs</t>
  </si>
  <si>
    <t>Making play ground for Refugee</t>
  </si>
  <si>
    <t>Wadi Admin Expenses</t>
  </si>
  <si>
    <t>Communication &amp; stationary</t>
  </si>
  <si>
    <t xml:space="preserve"> Admin expenses</t>
  </si>
  <si>
    <t>Tawn Hall meeting</t>
  </si>
  <si>
    <t>Photocopy and printing</t>
  </si>
  <si>
    <t>Utility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</si>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</sst>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5" formatCode="_(&quot;$&quot;* #,##0.00_);_(&quot;$&quot;* \(#,##0.00\);_(&quot;$&quot;* &quot;-&quot;??_);_(@_)"/>
    <numFmt numFmtId="169" formatCode="_-* #,##0.00_-;_-* #,##0.00\-;_-* &quot;-&quot;??_-;_-@_-"/>
    <numFmt numFmtId="173" formatCode="_([$$-409]* #,##0.00_);_([$$-409]* \(#,##0.00\);_([$$-409]* \-??_);_(@_)"/>
    <numFmt numFmtId="174" formatCode="_-[$$-409]* #,##0.00_ ;_-[$$-409]* \-#,##0.00\ ;_-[$$-409]* \-??_ ;_-@_ "/>
    <numFmt numFmtId="175" formatCode="d\ mmmm\ yyyy;@"/>
    <numFmt numFmtId="176" formatCode="_([$$-409]* #,##0.00_);_([$$-409]* \(#,##0.00\);_([$$-409]* &quot;-&quot;??_);_(@_)"/>
    <numFmt numFmtId="177" formatCode="_(* #,##0.00_);_(* \(#,##0.00\);_(* \-??_);_(@_)"/>
    <numFmt numFmtId="178" formatCode="_-[$$-409]* #,##0.00_ ;_-[$$-409]* \-#,##0.00\ ;_-[$$-409]* &quot;-&quot;??_ ;_-@_ "/>
    <numFmt numFmtId="179" formatCode="_(&quot;$&quot;* #,##0_);_(&quot;$&quot;* \(#,##0\);_(&quot;$&quot;* &quot;-&quot;??_);_(@_)"/>
  </numFmts>
  <fonts count="4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color indexed="8"/>
      <name val="Calibri"/>
      <family val="2"/>
      <charset val="178"/>
    </font>
    <font>
      <sz val="12"/>
      <color rgb="FFFF0000"/>
      <name val="Cambria"/>
      <family val="1"/>
      <charset val="1"/>
    </font>
    <font>
      <sz val="12"/>
      <color indexed="8"/>
      <name val="Cambria"/>
      <family val="1"/>
      <charset val="1"/>
    </font>
    <font>
      <b/>
      <sz val="18"/>
      <color indexed="8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/>
      <sz val="12"/>
      <color indexed="8"/>
      <name val="Calibri"/>
      <family val="2"/>
      <scheme val="minor"/>
    </font>
    <font>
      <b/>
      <u val="singleAccounting"/>
      <sz val="12"/>
      <color rgb="FFFF0000"/>
      <name val="Calibri"/>
      <family val="2"/>
      <scheme val="minor"/>
    </font>
    <font>
      <b/>
      <u/>
      <sz val="14"/>
      <color indexed="8"/>
      <name val="Calibri"/>
      <family val="2"/>
      <scheme val="minor"/>
    </font>
    <font>
      <b/>
      <u val="singleAccounting"/>
      <sz val="12"/>
      <color rgb="FF0070C0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indexed="16"/>
      <name val="Calibri"/>
      <family val="2"/>
      <scheme val="minor"/>
    </font>
    <font>
      <b/>
      <sz val="10"/>
      <name val="Calibri"/>
      <family val="2"/>
      <scheme val="minor"/>
    </font>
    <font>
      <sz val="14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0"/>
      <color indexed="16"/>
      <name val="Calibri"/>
      <family val="2"/>
      <scheme val="minor"/>
    </font>
    <font>
      <sz val="11"/>
      <color indexed="1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4"/>
      <name val="Calibri"/>
      <family val="2"/>
      <scheme val="minor"/>
    </font>
    <font>
      <sz val="12"/>
      <color indexed="8"/>
      <name val="Times New Roman"/>
      <family val="2"/>
      <charset val="1"/>
    </font>
    <font>
      <sz val="10"/>
      <name val="Mangal"/>
      <family val="2"/>
    </font>
    <font>
      <b/>
      <sz val="12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4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3" tint="0.3999755851924192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indexed="64"/>
      </right>
      <top/>
      <bottom style="medium">
        <color theme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theme="1"/>
      </top>
      <bottom style="medium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theme="1"/>
      </top>
      <bottom style="medium">
        <color indexed="64"/>
      </bottom>
      <diagonal/>
    </border>
    <border>
      <left/>
      <right style="medium">
        <color indexed="64"/>
      </right>
      <top style="medium">
        <color theme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medium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theme="0" tint="-0.14999847407452621"/>
      </bottom>
      <diagonal/>
    </border>
    <border>
      <left style="medium">
        <color indexed="64"/>
      </left>
      <right style="medium">
        <color indexed="64"/>
      </right>
      <top/>
      <bottom style="thin">
        <color theme="0" tint="-0.1499984740745262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</borders>
  <cellStyleXfs count="6">
    <xf numFmtId="0" fontId="0" fillId="0" borderId="0"/>
    <xf numFmtId="0" fontId="2" fillId="0" borderId="0"/>
    <xf numFmtId="165" fontId="1" fillId="0" borderId="0" applyFont="0" applyFill="0" applyBorder="0" applyAlignment="0" applyProtection="0"/>
    <xf numFmtId="0" fontId="8" fillId="0" borderId="0"/>
    <xf numFmtId="0" fontId="35" fillId="0" borderId="0"/>
    <xf numFmtId="177" fontId="36" fillId="0" borderId="0" applyFill="0" applyBorder="0" applyAlignment="0" applyProtection="0"/>
  </cellStyleXfs>
  <cellXfs count="273">
    <xf numFmtId="0" fontId="0" fillId="0" borderId="0" xfId="0"/>
    <xf numFmtId="0" fontId="5" fillId="0" borderId="0" xfId="0" applyFont="1"/>
    <xf numFmtId="0" fontId="0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173" fontId="8" fillId="0" borderId="0" xfId="3" applyNumberFormat="1" applyAlignment="1">
      <alignment horizontal="center"/>
    </xf>
    <xf numFmtId="15" fontId="8" fillId="0" borderId="0" xfId="3" applyNumberFormat="1" applyAlignment="1">
      <alignment horizontal="center"/>
    </xf>
    <xf numFmtId="173" fontId="9" fillId="0" borderId="0" xfId="0" applyNumberFormat="1" applyFont="1" applyBorder="1" applyAlignment="1">
      <alignment horizontal="center"/>
    </xf>
    <xf numFmtId="0" fontId="8" fillId="0" borderId="0" xfId="3" applyAlignment="1">
      <alignment horizontal="center"/>
    </xf>
    <xf numFmtId="174" fontId="10" fillId="0" borderId="0" xfId="0" applyNumberFormat="1" applyFont="1" applyAlignment="1">
      <alignment horizontal="center"/>
    </xf>
    <xf numFmtId="175" fontId="10" fillId="0" borderId="0" xfId="0" applyNumberFormat="1" applyFont="1" applyAlignment="1">
      <alignment horizontal="center"/>
    </xf>
    <xf numFmtId="174" fontId="10" fillId="0" borderId="0" xfId="0" applyNumberFormat="1" applyFont="1"/>
    <xf numFmtId="0" fontId="10" fillId="0" borderId="0" xfId="0" applyFont="1"/>
    <xf numFmtId="169" fontId="0" fillId="0" borderId="0" xfId="0" applyNumberFormat="1"/>
    <xf numFmtId="37" fontId="11" fillId="0" borderId="4" xfId="0" applyNumberFormat="1" applyFont="1" applyBorder="1" applyAlignment="1"/>
    <xf numFmtId="0" fontId="0" fillId="0" borderId="0" xfId="0" applyFont="1" applyAlignment="1">
      <alignment horizontal="center"/>
    </xf>
    <xf numFmtId="165" fontId="14" fillId="0" borderId="10" xfId="2" applyFont="1" applyBorder="1"/>
    <xf numFmtId="165" fontId="15" fillId="0" borderId="10" xfId="2" applyFont="1" applyBorder="1"/>
    <xf numFmtId="165" fontId="15" fillId="0" borderId="12" xfId="2" applyFont="1" applyBorder="1"/>
    <xf numFmtId="165" fontId="16" fillId="0" borderId="10" xfId="2" applyFont="1" applyBorder="1"/>
    <xf numFmtId="0" fontId="0" fillId="0" borderId="0" xfId="0" applyFont="1" applyAlignment="1">
      <alignment horizontal="right"/>
    </xf>
    <xf numFmtId="165" fontId="16" fillId="0" borderId="17" xfId="2" applyFont="1" applyBorder="1"/>
    <xf numFmtId="165" fontId="18" fillId="0" borderId="10" xfId="2" applyFont="1" applyBorder="1"/>
    <xf numFmtId="165" fontId="20" fillId="0" borderId="22" xfId="2" applyFont="1" applyBorder="1"/>
    <xf numFmtId="0" fontId="0" fillId="0" borderId="0" xfId="0" applyFont="1" applyBorder="1"/>
    <xf numFmtId="0" fontId="21" fillId="0" borderId="0" xfId="0" applyFont="1" applyAlignment="1">
      <alignment horizontal="center"/>
    </xf>
    <xf numFmtId="0" fontId="22" fillId="0" borderId="24" xfId="0" applyFont="1" applyBorder="1" applyAlignment="1">
      <alignment horizontal="center"/>
    </xf>
    <xf numFmtId="0" fontId="23" fillId="4" borderId="19" xfId="0" applyNumberFormat="1" applyFont="1" applyFill="1" applyBorder="1" applyAlignment="1">
      <alignment horizontal="center" vertical="center"/>
    </xf>
    <xf numFmtId="0" fontId="23" fillId="4" borderId="12" xfId="0" applyFont="1" applyFill="1" applyBorder="1" applyAlignment="1">
      <alignment horizontal="center" vertical="center"/>
    </xf>
    <xf numFmtId="0" fontId="0" fillId="0" borderId="25" xfId="0" applyFont="1" applyBorder="1"/>
    <xf numFmtId="0" fontId="24" fillId="0" borderId="17" xfId="0" applyNumberFormat="1" applyFont="1" applyBorder="1" applyAlignment="1"/>
    <xf numFmtId="0" fontId="24" fillId="0" borderId="10" xfId="0" applyNumberFormat="1" applyFont="1" applyBorder="1" applyAlignment="1"/>
    <xf numFmtId="0" fontId="0" fillId="0" borderId="10" xfId="0" applyFont="1" applyBorder="1"/>
    <xf numFmtId="0" fontId="25" fillId="0" borderId="17" xfId="0" applyNumberFormat="1" applyFont="1" applyBorder="1" applyAlignment="1">
      <alignment horizontal="center"/>
    </xf>
    <xf numFmtId="0" fontId="26" fillId="5" borderId="0" xfId="0" applyNumberFormat="1" applyFont="1" applyFill="1" applyAlignment="1"/>
    <xf numFmtId="165" fontId="0" fillId="0" borderId="10" xfId="0" applyNumberFormat="1" applyFont="1" applyBorder="1"/>
    <xf numFmtId="0" fontId="26" fillId="6" borderId="0" xfId="0" applyNumberFormat="1" applyFont="1" applyFill="1" applyAlignment="1"/>
    <xf numFmtId="0" fontId="27" fillId="7" borderId="0" xfId="0" applyNumberFormat="1" applyFont="1" applyFill="1" applyAlignment="1"/>
    <xf numFmtId="0" fontId="25" fillId="0" borderId="17" xfId="0" applyNumberFormat="1" applyFont="1" applyFill="1" applyBorder="1" applyAlignment="1">
      <alignment horizontal="center"/>
    </xf>
    <xf numFmtId="0" fontId="25" fillId="0" borderId="26" xfId="0" applyNumberFormat="1" applyFont="1" applyFill="1" applyBorder="1" applyAlignment="1">
      <alignment horizontal="center"/>
    </xf>
    <xf numFmtId="0" fontId="25" fillId="0" borderId="27" xfId="0" applyNumberFormat="1" applyFont="1" applyFill="1" applyBorder="1" applyAlignment="1">
      <alignment horizontal="center"/>
    </xf>
    <xf numFmtId="0" fontId="25" fillId="0" borderId="22" xfId="0" applyNumberFormat="1" applyFont="1" applyFill="1" applyBorder="1" applyAlignment="1">
      <alignment horizontal="center"/>
    </xf>
    <xf numFmtId="0" fontId="28" fillId="7" borderId="25" xfId="0" applyNumberFormat="1" applyFont="1" applyFill="1" applyBorder="1" applyAlignment="1">
      <alignment horizontal="center"/>
    </xf>
    <xf numFmtId="165" fontId="29" fillId="0" borderId="12" xfId="0" applyNumberFormat="1" applyFont="1" applyBorder="1"/>
    <xf numFmtId="0" fontId="0" fillId="0" borderId="23" xfId="0" applyFont="1" applyBorder="1"/>
    <xf numFmtId="0" fontId="30" fillId="0" borderId="19" xfId="0" applyFont="1" applyBorder="1" applyAlignment="1">
      <alignment horizontal="center" wrapText="1"/>
    </xf>
    <xf numFmtId="0" fontId="0" fillId="0" borderId="4" xfId="0" applyFont="1" applyBorder="1"/>
    <xf numFmtId="0" fontId="31" fillId="4" borderId="19" xfId="0" applyNumberFormat="1" applyFont="1" applyFill="1" applyBorder="1" applyAlignment="1">
      <alignment horizontal="center" vertical="center"/>
    </xf>
    <xf numFmtId="0" fontId="26" fillId="0" borderId="0" xfId="0" applyNumberFormat="1" applyFont="1" applyFill="1" applyAlignment="1"/>
    <xf numFmtId="0" fontId="26" fillId="6" borderId="1" xfId="0" applyNumberFormat="1" applyFont="1" applyFill="1" applyBorder="1" applyAlignment="1"/>
    <xf numFmtId="165" fontId="0" fillId="0" borderId="25" xfId="0" applyNumberFormat="1" applyFont="1" applyBorder="1"/>
    <xf numFmtId="165" fontId="14" fillId="0" borderId="25" xfId="0" applyNumberFormat="1" applyFont="1" applyBorder="1"/>
    <xf numFmtId="0" fontId="0" fillId="0" borderId="19" xfId="0" applyFont="1" applyBorder="1"/>
    <xf numFmtId="0" fontId="0" fillId="0" borderId="17" xfId="0" applyFont="1" applyBorder="1"/>
    <xf numFmtId="0" fontId="26" fillId="5" borderId="10" xfId="0" applyNumberFormat="1" applyFont="1" applyFill="1" applyBorder="1" applyAlignment="1"/>
    <xf numFmtId="0" fontId="32" fillId="0" borderId="10" xfId="0" applyNumberFormat="1" applyFont="1" applyFill="1" applyBorder="1" applyAlignment="1"/>
    <xf numFmtId="0" fontId="26" fillId="6" borderId="10" xfId="0" applyNumberFormat="1" applyFont="1" applyFill="1" applyBorder="1" applyAlignment="1"/>
    <xf numFmtId="0" fontId="26" fillId="7" borderId="10" xfId="0" applyNumberFormat="1" applyFont="1" applyFill="1" applyBorder="1" applyAlignment="1"/>
    <xf numFmtId="0" fontId="32" fillId="0" borderId="25" xfId="0" applyNumberFormat="1" applyFont="1" applyFill="1" applyBorder="1" applyAlignment="1"/>
    <xf numFmtId="0" fontId="25" fillId="0" borderId="12" xfId="0" applyNumberFormat="1" applyFont="1" applyFill="1" applyBorder="1" applyAlignment="1">
      <alignment horizontal="center"/>
    </xf>
    <xf numFmtId="0" fontId="28" fillId="5" borderId="10" xfId="0" applyNumberFormat="1" applyFont="1" applyFill="1" applyBorder="1" applyAlignment="1">
      <alignment horizontal="center"/>
    </xf>
    <xf numFmtId="165" fontId="14" fillId="0" borderId="12" xfId="0" applyNumberFormat="1" applyFont="1" applyBorder="1"/>
    <xf numFmtId="0" fontId="0" fillId="0" borderId="15" xfId="0" applyFont="1" applyBorder="1"/>
    <xf numFmtId="0" fontId="33" fillId="0" borderId="0" xfId="0" applyFont="1" applyBorder="1"/>
    <xf numFmtId="0" fontId="30" fillId="0" borderId="24" xfId="0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0" fontId="27" fillId="7" borderId="17" xfId="0" applyFont="1" applyFill="1" applyBorder="1" applyAlignment="1">
      <alignment horizontal="left"/>
    </xf>
    <xf numFmtId="176" fontId="0" fillId="0" borderId="10" xfId="0" applyNumberFormat="1" applyFont="1" applyBorder="1"/>
    <xf numFmtId="0" fontId="30" fillId="0" borderId="10" xfId="0" applyFont="1" applyBorder="1" applyAlignment="1">
      <alignment horizontal="center"/>
    </xf>
    <xf numFmtId="0" fontId="27" fillId="6" borderId="17" xfId="0" applyFont="1" applyFill="1" applyBorder="1" applyAlignment="1">
      <alignment horizontal="left"/>
    </xf>
    <xf numFmtId="0" fontId="27" fillId="7" borderId="10" xfId="0" applyFont="1" applyFill="1" applyBorder="1" applyAlignment="1">
      <alignment wrapText="1"/>
    </xf>
    <xf numFmtId="0" fontId="27" fillId="6" borderId="10" xfId="0" applyFont="1" applyFill="1" applyBorder="1"/>
    <xf numFmtId="0" fontId="27" fillId="7" borderId="10" xfId="0" applyFont="1" applyFill="1" applyBorder="1"/>
    <xf numFmtId="0" fontId="22" fillId="0" borderId="25" xfId="0" applyFont="1" applyBorder="1"/>
    <xf numFmtId="0" fontId="16" fillId="6" borderId="25" xfId="0" applyFont="1" applyFill="1" applyBorder="1"/>
    <xf numFmtId="0" fontId="16" fillId="7" borderId="25" xfId="0" applyFont="1" applyFill="1" applyBorder="1" applyAlignment="1">
      <alignment horizontal="center"/>
    </xf>
    <xf numFmtId="0" fontId="0" fillId="6" borderId="23" xfId="0" applyFont="1" applyFill="1" applyBorder="1"/>
    <xf numFmtId="0" fontId="30" fillId="6" borderId="19" xfId="0" applyFont="1" applyFill="1" applyBorder="1" applyAlignment="1">
      <alignment horizontal="center" wrapText="1"/>
    </xf>
    <xf numFmtId="0" fontId="22" fillId="6" borderId="24" xfId="0" applyFont="1" applyFill="1" applyBorder="1" applyAlignment="1">
      <alignment horizontal="center"/>
    </xf>
    <xf numFmtId="0" fontId="34" fillId="0" borderId="17" xfId="0" applyNumberFormat="1" applyFont="1" applyBorder="1" applyAlignment="1">
      <alignment horizontal="center" vertical="center"/>
    </xf>
    <xf numFmtId="0" fontId="27" fillId="7" borderId="10" xfId="4" applyNumberFormat="1" applyFont="1" applyFill="1" applyBorder="1" applyAlignment="1">
      <alignment horizontal="left"/>
    </xf>
    <xf numFmtId="0" fontId="27" fillId="0" borderId="10" xfId="4" applyNumberFormat="1" applyFont="1" applyFill="1" applyBorder="1" applyAlignment="1">
      <alignment horizontal="left"/>
    </xf>
    <xf numFmtId="0" fontId="27" fillId="7" borderId="10" xfId="4" applyNumberFormat="1" applyFont="1" applyFill="1" applyBorder="1" applyAlignment="1">
      <alignment horizontal="left" wrapText="1"/>
    </xf>
    <xf numFmtId="0" fontId="27" fillId="0" borderId="10" xfId="4" applyNumberFormat="1" applyFont="1" applyBorder="1" applyAlignment="1">
      <alignment horizontal="left"/>
    </xf>
    <xf numFmtId="0" fontId="27" fillId="6" borderId="10" xfId="4" applyNumberFormat="1" applyFont="1" applyFill="1" applyBorder="1" applyAlignment="1">
      <alignment horizontal="left"/>
    </xf>
    <xf numFmtId="0" fontId="4" fillId="0" borderId="0" xfId="0" applyFont="1"/>
    <xf numFmtId="0" fontId="27" fillId="7" borderId="10" xfId="5" applyNumberFormat="1" applyFont="1" applyFill="1" applyBorder="1" applyAlignment="1">
      <alignment horizontal="left"/>
    </xf>
    <xf numFmtId="0" fontId="34" fillId="0" borderId="17" xfId="0" applyNumberFormat="1" applyFont="1" applyFill="1" applyBorder="1" applyAlignment="1">
      <alignment horizontal="center" vertical="center"/>
    </xf>
    <xf numFmtId="0" fontId="27" fillId="0" borderId="10" xfId="5" applyNumberFormat="1" applyFont="1" applyFill="1" applyBorder="1" applyAlignment="1">
      <alignment horizontal="left"/>
    </xf>
    <xf numFmtId="0" fontId="34" fillId="0" borderId="26" xfId="0" applyNumberFormat="1" applyFont="1" applyFill="1" applyBorder="1" applyAlignment="1">
      <alignment horizontal="center" vertical="center"/>
    </xf>
    <xf numFmtId="0" fontId="26" fillId="0" borderId="10" xfId="0" applyNumberFormat="1" applyFont="1" applyFill="1" applyBorder="1" applyAlignment="1"/>
    <xf numFmtId="0" fontId="28" fillId="5" borderId="12" xfId="0" applyNumberFormat="1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1" fillId="4" borderId="12" xfId="0" applyNumberFormat="1" applyFont="1" applyFill="1" applyBorder="1" applyAlignment="1">
      <alignment horizontal="center" vertical="center"/>
    </xf>
    <xf numFmtId="0" fontId="0" fillId="0" borderId="28" xfId="0" applyBorder="1"/>
    <xf numFmtId="0" fontId="0" fillId="0" borderId="3" xfId="0" applyBorder="1"/>
    <xf numFmtId="0" fontId="37" fillId="0" borderId="30" xfId="0" applyFont="1" applyBorder="1" applyAlignment="1">
      <alignment horizontal="center"/>
    </xf>
    <xf numFmtId="0" fontId="16" fillId="7" borderId="24" xfId="0" applyNumberFormat="1" applyFont="1" applyFill="1" applyBorder="1" applyAlignment="1"/>
    <xf numFmtId="0" fontId="26" fillId="6" borderId="0" xfId="0" applyNumberFormat="1" applyFont="1" applyFill="1" applyBorder="1" applyAlignment="1"/>
    <xf numFmtId="0" fontId="0" fillId="0" borderId="10" xfId="0" applyBorder="1"/>
    <xf numFmtId="0" fontId="37" fillId="0" borderId="25" xfId="0" applyFont="1" applyBorder="1" applyAlignment="1">
      <alignment horizontal="center"/>
    </xf>
    <xf numFmtId="0" fontId="0" fillId="8" borderId="0" xfId="0" applyFill="1"/>
    <xf numFmtId="0" fontId="4" fillId="8" borderId="0" xfId="0" applyFont="1" applyFill="1"/>
    <xf numFmtId="0" fontId="16" fillId="0" borderId="19" xfId="0" applyFont="1" applyBorder="1" applyAlignment="1">
      <alignment wrapText="1"/>
    </xf>
    <xf numFmtId="0" fontId="22" fillId="0" borderId="12" xfId="0" applyFont="1" applyBorder="1" applyAlignment="1">
      <alignment horizontal="center"/>
    </xf>
    <xf numFmtId="0" fontId="0" fillId="0" borderId="31" xfId="0" applyBorder="1"/>
    <xf numFmtId="0" fontId="0" fillId="0" borderId="24" xfId="0" applyBorder="1"/>
    <xf numFmtId="0" fontId="0" fillId="0" borderId="16" xfId="0" applyBorder="1"/>
    <xf numFmtId="0" fontId="4" fillId="0" borderId="24" xfId="0" applyFont="1" applyBorder="1"/>
    <xf numFmtId="0" fontId="27" fillId="4" borderId="19" xfId="0" applyNumberFormat="1" applyFont="1" applyFill="1" applyBorder="1" applyAlignment="1">
      <alignment horizontal="center" vertical="center"/>
    </xf>
    <xf numFmtId="0" fontId="27" fillId="4" borderId="12" xfId="0" applyFont="1" applyFill="1" applyBorder="1" applyAlignment="1">
      <alignment horizontal="center" vertical="center"/>
    </xf>
    <xf numFmtId="0" fontId="27" fillId="0" borderId="25" xfId="0" applyFont="1" applyBorder="1" applyAlignment="1">
      <alignment horizontal="center"/>
    </xf>
    <xf numFmtId="0" fontId="27" fillId="0" borderId="18" xfId="0" applyFont="1" applyBorder="1" applyAlignment="1">
      <alignment horizontal="center"/>
    </xf>
    <xf numFmtId="0" fontId="27" fillId="0" borderId="12" xfId="0" applyFont="1" applyBorder="1" applyAlignment="1">
      <alignment horizontal="center"/>
    </xf>
    <xf numFmtId="0" fontId="27" fillId="0" borderId="19" xfId="0" applyFont="1" applyBorder="1" applyAlignment="1">
      <alignment horizontal="center"/>
    </xf>
    <xf numFmtId="0" fontId="27" fillId="0" borderId="12" xfId="0" applyFont="1" applyFill="1" applyBorder="1" applyAlignment="1">
      <alignment horizontal="center"/>
    </xf>
    <xf numFmtId="0" fontId="3" fillId="0" borderId="0" xfId="0" applyFont="1"/>
    <xf numFmtId="0" fontId="0" fillId="0" borderId="4" xfId="0" applyBorder="1"/>
    <xf numFmtId="0" fontId="0" fillId="0" borderId="17" xfId="0" applyBorder="1"/>
    <xf numFmtId="0" fontId="4" fillId="0" borderId="10" xfId="0" applyFont="1" applyBorder="1"/>
    <xf numFmtId="165" fontId="0" fillId="0" borderId="10" xfId="2" applyFont="1" applyBorder="1" applyAlignment="1">
      <alignment horizontal="center"/>
    </xf>
    <xf numFmtId="165" fontId="0" fillId="0" borderId="4" xfId="2" applyFont="1" applyBorder="1" applyAlignment="1">
      <alignment horizontal="center"/>
    </xf>
    <xf numFmtId="165" fontId="4" fillId="0" borderId="10" xfId="2" applyFont="1" applyBorder="1" applyAlignment="1">
      <alignment horizontal="center"/>
    </xf>
    <xf numFmtId="165" fontId="0" fillId="0" borderId="17" xfId="2" applyFont="1" applyBorder="1" applyAlignment="1">
      <alignment horizontal="center"/>
    </xf>
    <xf numFmtId="165" fontId="0" fillId="0" borderId="0" xfId="2" applyFont="1" applyBorder="1" applyAlignment="1">
      <alignment horizontal="center"/>
    </xf>
    <xf numFmtId="0" fontId="21" fillId="0" borderId="22" xfId="0" applyNumberFormat="1" applyFont="1" applyFill="1" applyBorder="1" applyAlignment="1">
      <alignment horizontal="center"/>
    </xf>
    <xf numFmtId="0" fontId="14" fillId="7" borderId="12" xfId="0" applyNumberFormat="1" applyFont="1" applyFill="1" applyBorder="1" applyAlignment="1">
      <alignment horizontal="center"/>
    </xf>
    <xf numFmtId="165" fontId="29" fillId="0" borderId="19" xfId="0" applyNumberFormat="1" applyFont="1" applyBorder="1"/>
    <xf numFmtId="0" fontId="29" fillId="0" borderId="0" xfId="0" applyFont="1"/>
    <xf numFmtId="0" fontId="38" fillId="4" borderId="19" xfId="0" applyNumberFormat="1" applyFont="1" applyFill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24" fillId="0" borderId="0" xfId="0" applyNumberFormat="1" applyFont="1" applyBorder="1" applyAlignment="1"/>
    <xf numFmtId="0" fontId="24" fillId="0" borderId="24" xfId="0" applyNumberFormat="1" applyFont="1" applyBorder="1" applyAlignment="1"/>
    <xf numFmtId="0" fontId="25" fillId="0" borderId="0" xfId="0" applyNumberFormat="1" applyFont="1" applyBorder="1" applyAlignment="1">
      <alignment horizontal="center"/>
    </xf>
    <xf numFmtId="165" fontId="0" fillId="0" borderId="17" xfId="0" applyNumberFormat="1" applyFont="1" applyBorder="1"/>
    <xf numFmtId="165" fontId="4" fillId="0" borderId="10" xfId="0" applyNumberFormat="1" applyFont="1" applyBorder="1"/>
    <xf numFmtId="0" fontId="25" fillId="0" borderId="0" xfId="0" applyNumberFormat="1" applyFont="1" applyFill="1" applyBorder="1" applyAlignment="1">
      <alignment horizontal="center"/>
    </xf>
    <xf numFmtId="0" fontId="25" fillId="0" borderId="32" xfId="0" applyNumberFormat="1" applyFont="1" applyFill="1" applyBorder="1" applyAlignment="1">
      <alignment horizontal="center"/>
    </xf>
    <xf numFmtId="165" fontId="0" fillId="0" borderId="17" xfId="2" applyFont="1" applyBorder="1"/>
    <xf numFmtId="165" fontId="0" fillId="0" borderId="4" xfId="2" applyFont="1" applyBorder="1"/>
    <xf numFmtId="165" fontId="0" fillId="0" borderId="10" xfId="2" applyFont="1" applyBorder="1"/>
    <xf numFmtId="165" fontId="4" fillId="0" borderId="10" xfId="2" applyFont="1" applyBorder="1"/>
    <xf numFmtId="0" fontId="26" fillId="6" borderId="25" xfId="0" applyNumberFormat="1" applyFont="1" applyFill="1" applyBorder="1" applyAlignment="1"/>
    <xf numFmtId="0" fontId="14" fillId="7" borderId="25" xfId="0" applyNumberFormat="1" applyFont="1" applyFill="1" applyBorder="1" applyAlignment="1">
      <alignment horizontal="center"/>
    </xf>
    <xf numFmtId="165" fontId="14" fillId="0" borderId="12" xfId="2" applyFont="1" applyBorder="1"/>
    <xf numFmtId="165" fontId="29" fillId="0" borderId="12" xfId="2" applyFont="1" applyBorder="1"/>
    <xf numFmtId="0" fontId="0" fillId="0" borderId="15" xfId="0" applyBorder="1"/>
    <xf numFmtId="0" fontId="16" fillId="0" borderId="19" xfId="0" applyFont="1" applyBorder="1" applyAlignment="1">
      <alignment horizontal="left"/>
    </xf>
    <xf numFmtId="0" fontId="3" fillId="0" borderId="17" xfId="0" applyFont="1" applyBorder="1"/>
    <xf numFmtId="178" fontId="0" fillId="0" borderId="10" xfId="0" applyNumberFormat="1" applyBorder="1"/>
    <xf numFmtId="178" fontId="0" fillId="0" borderId="17" xfId="0" applyNumberFormat="1" applyBorder="1"/>
    <xf numFmtId="178" fontId="4" fillId="0" borderId="24" xfId="0" applyNumberFormat="1" applyFont="1" applyBorder="1"/>
    <xf numFmtId="165" fontId="0" fillId="0" borderId="0" xfId="2" applyFont="1"/>
    <xf numFmtId="178" fontId="4" fillId="0" borderId="10" xfId="0" applyNumberFormat="1" applyFont="1" applyBorder="1"/>
    <xf numFmtId="165" fontId="0" fillId="0" borderId="0" xfId="2" applyFont="1" applyFill="1" applyBorder="1"/>
    <xf numFmtId="178" fontId="0" fillId="0" borderId="10" xfId="0" applyNumberFormat="1" applyFill="1" applyBorder="1"/>
    <xf numFmtId="0" fontId="0" fillId="0" borderId="25" xfId="0" applyBorder="1"/>
    <xf numFmtId="0" fontId="4" fillId="0" borderId="25" xfId="0" applyFont="1" applyBorder="1"/>
    <xf numFmtId="0" fontId="21" fillId="0" borderId="12" xfId="0" applyNumberFormat="1" applyFont="1" applyFill="1" applyBorder="1" applyAlignment="1">
      <alignment horizontal="center"/>
    </xf>
    <xf numFmtId="0" fontId="14" fillId="5" borderId="12" xfId="0" applyNumberFormat="1" applyFont="1" applyFill="1" applyBorder="1" applyAlignment="1">
      <alignment horizontal="center"/>
    </xf>
    <xf numFmtId="178" fontId="29" fillId="0" borderId="23" xfId="0" applyNumberFormat="1" applyFont="1" applyBorder="1"/>
    <xf numFmtId="178" fontId="29" fillId="0" borderId="12" xfId="0" applyNumberFormat="1" applyFont="1" applyBorder="1"/>
    <xf numFmtId="0" fontId="14" fillId="0" borderId="1" xfId="0" applyFont="1" applyBorder="1" applyAlignment="1">
      <alignment horizontal="center"/>
    </xf>
    <xf numFmtId="0" fontId="0" fillId="0" borderId="1" xfId="0" applyBorder="1"/>
    <xf numFmtId="0" fontId="16" fillId="0" borderId="18" xfId="0" applyFont="1" applyBorder="1" applyAlignment="1">
      <alignment horizontal="left"/>
    </xf>
    <xf numFmtId="178" fontId="0" fillId="0" borderId="10" xfId="0" applyNumberFormat="1" applyFont="1" applyBorder="1"/>
    <xf numFmtId="178" fontId="0" fillId="0" borderId="17" xfId="0" applyNumberFormat="1" applyFont="1" applyBorder="1"/>
    <xf numFmtId="178" fontId="0" fillId="0" borderId="10" xfId="0" applyNumberFormat="1" applyBorder="1" applyAlignment="1">
      <alignment horizontal="center" vertical="center"/>
    </xf>
    <xf numFmtId="178" fontId="0" fillId="0" borderId="10" xfId="2" applyNumberFormat="1" applyFont="1" applyBorder="1"/>
    <xf numFmtId="178" fontId="0" fillId="0" borderId="33" xfId="0" applyNumberFormat="1" applyBorder="1"/>
    <xf numFmtId="0" fontId="0" fillId="0" borderId="34" xfId="0" applyBorder="1"/>
    <xf numFmtId="0" fontId="21" fillId="0" borderId="25" xfId="0" applyFont="1" applyBorder="1"/>
    <xf numFmtId="0" fontId="14" fillId="7" borderId="25" xfId="0" applyFont="1" applyFill="1" applyBorder="1" applyAlignment="1">
      <alignment horizontal="center"/>
    </xf>
    <xf numFmtId="0" fontId="27" fillId="6" borderId="0" xfId="0" applyNumberFormat="1" applyFont="1" applyFill="1" applyBorder="1" applyAlignment="1">
      <alignment horizontal="center" vertical="center"/>
    </xf>
    <xf numFmtId="0" fontId="27" fillId="6" borderId="24" xfId="0" applyFont="1" applyFill="1" applyBorder="1" applyAlignment="1">
      <alignment horizontal="center" vertical="center"/>
    </xf>
    <xf numFmtId="0" fontId="27" fillId="0" borderId="17" xfId="0" applyFont="1" applyBorder="1" applyAlignment="1">
      <alignment horizontal="center"/>
    </xf>
    <xf numFmtId="0" fontId="27" fillId="0" borderId="4" xfId="0" applyFont="1" applyBorder="1" applyAlignment="1">
      <alignment horizontal="center"/>
    </xf>
    <xf numFmtId="0" fontId="27" fillId="0" borderId="10" xfId="0" applyFont="1" applyBorder="1" applyAlignment="1">
      <alignment horizontal="center"/>
    </xf>
    <xf numFmtId="0" fontId="27" fillId="0" borderId="24" xfId="0" applyFont="1" applyBorder="1" applyAlignment="1">
      <alignment horizontal="center"/>
    </xf>
    <xf numFmtId="0" fontId="27" fillId="0" borderId="17" xfId="0" applyFont="1" applyFill="1" applyBorder="1" applyAlignment="1">
      <alignment horizontal="center"/>
    </xf>
    <xf numFmtId="0" fontId="27" fillId="0" borderId="10" xfId="0" applyFont="1" applyFill="1" applyBorder="1" applyAlignment="1">
      <alignment horizontal="center"/>
    </xf>
    <xf numFmtId="0" fontId="27" fillId="0" borderId="24" xfId="0" applyFont="1" applyFill="1" applyBorder="1" applyAlignment="1">
      <alignment horizontal="center"/>
    </xf>
    <xf numFmtId="176" fontId="4" fillId="0" borderId="10" xfId="0" applyNumberFormat="1" applyFont="1" applyBorder="1"/>
    <xf numFmtId="0" fontId="34" fillId="0" borderId="0" xfId="0" applyNumberFormat="1" applyFont="1" applyBorder="1" applyAlignment="1">
      <alignment horizontal="center" vertical="center"/>
    </xf>
    <xf numFmtId="179" fontId="0" fillId="0" borderId="17" xfId="2" applyNumberFormat="1" applyFont="1" applyBorder="1"/>
    <xf numFmtId="179" fontId="0" fillId="0" borderId="4" xfId="2" applyNumberFormat="1" applyFont="1" applyBorder="1"/>
    <xf numFmtId="179" fontId="0" fillId="0" borderId="10" xfId="2" applyNumberFormat="1" applyFont="1" applyBorder="1"/>
    <xf numFmtId="176" fontId="0" fillId="0" borderId="17" xfId="0" applyNumberFormat="1" applyFont="1" applyBorder="1"/>
    <xf numFmtId="176" fontId="0" fillId="0" borderId="4" xfId="0" applyNumberFormat="1" applyFont="1" applyBorder="1"/>
    <xf numFmtId="176" fontId="0" fillId="0" borderId="4" xfId="0" applyNumberFormat="1" applyBorder="1"/>
    <xf numFmtId="176" fontId="0" fillId="0" borderId="10" xfId="0" applyNumberFormat="1" applyBorder="1"/>
    <xf numFmtId="176" fontId="0" fillId="0" borderId="17" xfId="0" applyNumberFormat="1" applyBorder="1"/>
    <xf numFmtId="0" fontId="34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Border="1"/>
    <xf numFmtId="0" fontId="34" fillId="0" borderId="32" xfId="0" applyNumberFormat="1" applyFont="1" applyFill="1" applyBorder="1" applyAlignment="1">
      <alignment horizontal="center" vertical="center"/>
    </xf>
    <xf numFmtId="176" fontId="0" fillId="0" borderId="0" xfId="0" applyNumberFormat="1" applyFont="1" applyBorder="1"/>
    <xf numFmtId="0" fontId="34" fillId="0" borderId="35" xfId="0" applyNumberFormat="1" applyFont="1" applyFill="1" applyBorder="1" applyAlignment="1">
      <alignment horizontal="center" vertical="center"/>
    </xf>
    <xf numFmtId="165" fontId="0" fillId="0" borderId="17" xfId="2" applyFont="1" applyFill="1" applyBorder="1"/>
    <xf numFmtId="0" fontId="1" fillId="0" borderId="25" xfId="5" applyNumberFormat="1" applyFont="1" applyFill="1" applyBorder="1" applyAlignment="1">
      <alignment horizontal="left"/>
    </xf>
    <xf numFmtId="0" fontId="0" fillId="0" borderId="0" xfId="0" applyBorder="1"/>
    <xf numFmtId="0" fontId="21" fillId="0" borderId="18" xfId="0" applyNumberFormat="1" applyFont="1" applyFill="1" applyBorder="1" applyAlignment="1">
      <alignment horizontal="center"/>
    </xf>
    <xf numFmtId="176" fontId="29" fillId="0" borderId="19" xfId="0" applyNumberFormat="1" applyFont="1" applyBorder="1"/>
    <xf numFmtId="176" fontId="29" fillId="0" borderId="12" xfId="0" applyNumberFormat="1" applyFont="1" applyBorder="1"/>
    <xf numFmtId="0" fontId="3" fillId="0" borderId="23" xfId="0" applyFont="1" applyBorder="1"/>
    <xf numFmtId="0" fontId="16" fillId="0" borderId="12" xfId="0" applyFont="1" applyBorder="1" applyAlignment="1">
      <alignment horizontal="left"/>
    </xf>
    <xf numFmtId="0" fontId="27" fillId="0" borderId="22" xfId="0" applyFont="1" applyBorder="1" applyAlignment="1">
      <alignment horizontal="center"/>
    </xf>
    <xf numFmtId="0" fontId="32" fillId="7" borderId="10" xfId="0" applyNumberFormat="1" applyFont="1" applyFill="1" applyBorder="1" applyAlignment="1"/>
    <xf numFmtId="176" fontId="0" fillId="0" borderId="22" xfId="0" applyNumberFormat="1" applyBorder="1"/>
    <xf numFmtId="176" fontId="4" fillId="0" borderId="25" xfId="0" applyNumberFormat="1" applyFont="1" applyBorder="1"/>
    <xf numFmtId="0" fontId="39" fillId="0" borderId="18" xfId="0" applyNumberFormat="1" applyFont="1" applyFill="1" applyBorder="1" applyAlignment="1">
      <alignment horizontal="center"/>
    </xf>
    <xf numFmtId="176" fontId="40" fillId="0" borderId="19" xfId="0" applyNumberFormat="1" applyFont="1" applyBorder="1"/>
    <xf numFmtId="176" fontId="40" fillId="0" borderId="12" xfId="0" applyNumberFormat="1" applyFont="1" applyBorder="1"/>
    <xf numFmtId="0" fontId="40" fillId="0" borderId="0" xfId="0" applyFont="1"/>
    <xf numFmtId="0" fontId="41" fillId="0" borderId="17" xfId="0" applyNumberFormat="1" applyFont="1" applyBorder="1" applyAlignment="1">
      <alignment horizontal="center"/>
    </xf>
    <xf numFmtId="0" fontId="16" fillId="7" borderId="10" xfId="0" applyNumberFormat="1" applyFont="1" applyFill="1" applyBorder="1" applyAlignment="1"/>
    <xf numFmtId="178" fontId="0" fillId="0" borderId="0" xfId="0" applyNumberFormat="1" applyBorder="1"/>
    <xf numFmtId="178" fontId="0" fillId="0" borderId="4" xfId="0" applyNumberFormat="1" applyBorder="1"/>
    <xf numFmtId="178" fontId="0" fillId="0" borderId="10" xfId="0" applyNumberFormat="1" applyFont="1" applyFill="1" applyBorder="1"/>
    <xf numFmtId="0" fontId="41" fillId="0" borderId="22" xfId="0" applyNumberFormat="1" applyFont="1" applyFill="1" applyBorder="1" applyAlignment="1">
      <alignment horizontal="center"/>
    </xf>
    <xf numFmtId="176" fontId="14" fillId="0" borderId="12" xfId="0" applyNumberFormat="1" applyFont="1" applyBorder="1"/>
    <xf numFmtId="0" fontId="37" fillId="0" borderId="0" xfId="0" applyFont="1"/>
    <xf numFmtId="0" fontId="42" fillId="0" borderId="0" xfId="0" applyFont="1" applyAlignment="1">
      <alignment horizontal="center"/>
    </xf>
    <xf numFmtId="0" fontId="26" fillId="0" borderId="0" xfId="0" applyNumberFormat="1" applyFont="1" applyFill="1" applyBorder="1" applyAlignment="1"/>
    <xf numFmtId="0" fontId="26" fillId="5" borderId="0" xfId="0" applyNumberFormat="1" applyFont="1" applyFill="1" applyBorder="1" applyAlignment="1"/>
    <xf numFmtId="0" fontId="26" fillId="7" borderId="0" xfId="0" applyNumberFormat="1" applyFont="1" applyFill="1" applyBorder="1" applyAlignment="1"/>
    <xf numFmtId="178" fontId="0" fillId="0" borderId="0" xfId="0" applyNumberFormat="1" applyFont="1" applyFill="1" applyBorder="1"/>
    <xf numFmtId="0" fontId="30" fillId="0" borderId="19" xfId="0" applyFont="1" applyBorder="1" applyAlignment="1">
      <alignment horizontal="center"/>
    </xf>
    <xf numFmtId="178" fontId="0" fillId="0" borderId="0" xfId="0" applyNumberFormat="1" applyFont="1"/>
    <xf numFmtId="165" fontId="0" fillId="0" borderId="0" xfId="0" applyNumberFormat="1" applyFont="1"/>
    <xf numFmtId="0" fontId="0" fillId="0" borderId="1" xfId="0" applyFont="1" applyBorder="1"/>
    <xf numFmtId="0" fontId="0" fillId="0" borderId="24" xfId="0" applyFont="1" applyBorder="1"/>
    <xf numFmtId="0" fontId="22" fillId="0" borderId="28" xfId="0" applyFont="1" applyBorder="1"/>
    <xf numFmtId="0" fontId="0" fillId="0" borderId="29" xfId="0" applyBorder="1"/>
    <xf numFmtId="176" fontId="0" fillId="0" borderId="30" xfId="0" applyNumberFormat="1" applyBorder="1"/>
    <xf numFmtId="0" fontId="16" fillId="6" borderId="24" xfId="0" applyNumberFormat="1" applyFont="1" applyFill="1" applyBorder="1" applyAlignment="1"/>
    <xf numFmtId="0" fontId="37" fillId="6" borderId="30" xfId="0" applyFont="1" applyFill="1" applyBorder="1" applyAlignment="1">
      <alignment horizontal="center"/>
    </xf>
    <xf numFmtId="0" fontId="37" fillId="6" borderId="10" xfId="0" applyFont="1" applyFill="1" applyBorder="1" applyAlignment="1">
      <alignment horizontal="center"/>
    </xf>
    <xf numFmtId="0" fontId="16" fillId="0" borderId="24" xfId="0" applyNumberFormat="1" applyFont="1" applyFill="1" applyBorder="1" applyAlignment="1"/>
    <xf numFmtId="0" fontId="37" fillId="6" borderId="2" xfId="0" applyFont="1" applyFill="1" applyBorder="1" applyAlignment="1">
      <alignment horizontal="center"/>
    </xf>
    <xf numFmtId="0" fontId="28" fillId="0" borderId="12" xfId="0" applyNumberFormat="1" applyFont="1" applyFill="1" applyBorder="1" applyAlignment="1">
      <alignment horizontal="center"/>
    </xf>
    <xf numFmtId="165" fontId="3" fillId="0" borderId="10" xfId="0" applyNumberFormat="1" applyFont="1" applyBorder="1"/>
    <xf numFmtId="176" fontId="3" fillId="0" borderId="10" xfId="0" applyNumberFormat="1" applyFont="1" applyBorder="1"/>
    <xf numFmtId="176" fontId="3" fillId="0" borderId="30" xfId="0" applyNumberFormat="1" applyFont="1" applyBorder="1"/>
    <xf numFmtId="3" fontId="19" fillId="0" borderId="5" xfId="0" applyNumberFormat="1" applyFont="1" applyBorder="1" applyAlignment="1">
      <alignment horizontal="center"/>
    </xf>
    <xf numFmtId="3" fontId="19" fillId="0" borderId="7" xfId="0" applyNumberFormat="1" applyFont="1" applyBorder="1" applyAlignment="1">
      <alignment horizontal="center"/>
    </xf>
    <xf numFmtId="0" fontId="16" fillId="0" borderId="23" xfId="0" applyFont="1" applyBorder="1" applyAlignment="1">
      <alignment horizontal="center" wrapText="1"/>
    </xf>
    <xf numFmtId="0" fontId="16" fillId="0" borderId="19" xfId="0" applyFont="1" applyBorder="1" applyAlignment="1">
      <alignment horizontal="center" wrapText="1"/>
    </xf>
    <xf numFmtId="0" fontId="30" fillId="0" borderId="18" xfId="0" applyFont="1" applyBorder="1" applyAlignment="1">
      <alignment horizontal="center"/>
    </xf>
    <xf numFmtId="0" fontId="30" fillId="0" borderId="19" xfId="0" applyFont="1" applyBorder="1" applyAlignment="1">
      <alignment horizontal="center"/>
    </xf>
    <xf numFmtId="0" fontId="30" fillId="0" borderId="23" xfId="0" applyFont="1" applyBorder="1" applyAlignment="1">
      <alignment horizontal="center"/>
    </xf>
    <xf numFmtId="0" fontId="16" fillId="0" borderId="23" xfId="0" applyFont="1" applyBorder="1" applyAlignment="1">
      <alignment horizontal="left" vertical="top" wrapText="1"/>
    </xf>
    <xf numFmtId="0" fontId="16" fillId="0" borderId="19" xfId="0" applyFont="1" applyBorder="1" applyAlignment="1">
      <alignment horizontal="left" vertical="top" wrapText="1"/>
    </xf>
    <xf numFmtId="3" fontId="13" fillId="0" borderId="18" xfId="0" applyNumberFormat="1" applyFont="1" applyBorder="1" applyAlignment="1">
      <alignment horizontal="center" wrapText="1"/>
    </xf>
    <xf numFmtId="3" fontId="13" fillId="0" borderId="19" xfId="0" applyNumberFormat="1" applyFont="1" applyBorder="1" applyAlignment="1">
      <alignment horizontal="center" wrapText="1"/>
    </xf>
    <xf numFmtId="3" fontId="13" fillId="0" borderId="20" xfId="0" applyNumberFormat="1" applyFont="1" applyBorder="1" applyAlignment="1">
      <alignment horizontal="center"/>
    </xf>
    <xf numFmtId="3" fontId="13" fillId="0" borderId="21" xfId="0" applyNumberFormat="1" applyFont="1" applyBorder="1" applyAlignment="1">
      <alignment horizontal="center"/>
    </xf>
    <xf numFmtId="3" fontId="17" fillId="0" borderId="6" xfId="0" applyNumberFormat="1" applyFont="1" applyBorder="1" applyAlignment="1">
      <alignment horizontal="center"/>
    </xf>
    <xf numFmtId="3" fontId="17" fillId="0" borderId="11" xfId="0" applyNumberFormat="1" applyFont="1" applyBorder="1" applyAlignment="1">
      <alignment horizontal="center"/>
    </xf>
    <xf numFmtId="3" fontId="13" fillId="0" borderId="6" xfId="0" applyNumberFormat="1" applyFont="1" applyBorder="1" applyAlignment="1">
      <alignment horizontal="center"/>
    </xf>
    <xf numFmtId="3" fontId="13" fillId="0" borderId="11" xfId="0" applyNumberFormat="1" applyFont="1" applyBorder="1" applyAlignment="1">
      <alignment horizontal="center"/>
    </xf>
    <xf numFmtId="3" fontId="13" fillId="0" borderId="13" xfId="0" applyNumberFormat="1" applyFont="1" applyBorder="1" applyAlignment="1">
      <alignment horizontal="center"/>
    </xf>
    <xf numFmtId="3" fontId="13" fillId="0" borderId="14" xfId="0" applyNumberFormat="1" applyFont="1" applyBorder="1" applyAlignment="1">
      <alignment horizontal="center"/>
    </xf>
    <xf numFmtId="3" fontId="13" fillId="0" borderId="15" xfId="0" applyNumberFormat="1" applyFont="1" applyBorder="1" applyAlignment="1">
      <alignment horizontal="center" wrapText="1"/>
    </xf>
    <xf numFmtId="3" fontId="13" fillId="0" borderId="16" xfId="0" applyNumberFormat="1" applyFont="1" applyBorder="1" applyAlignment="1">
      <alignment horizontal="center" wrapText="1"/>
    </xf>
    <xf numFmtId="3" fontId="13" fillId="3" borderId="6" xfId="0" applyNumberFormat="1" applyFont="1" applyFill="1" applyBorder="1" applyAlignment="1">
      <alignment horizontal="center"/>
    </xf>
    <xf numFmtId="3" fontId="13" fillId="3" borderId="11" xfId="0" applyNumberFormat="1" applyFont="1" applyFill="1" applyBorder="1" applyAlignment="1">
      <alignment horizontal="center"/>
    </xf>
    <xf numFmtId="37" fontId="11" fillId="0" borderId="0" xfId="0" applyNumberFormat="1" applyFont="1" applyBorder="1" applyAlignment="1">
      <alignment horizontal="center"/>
    </xf>
    <xf numFmtId="37" fontId="12" fillId="2" borderId="5" xfId="0" applyNumberFormat="1" applyFont="1" applyFill="1" applyBorder="1" applyAlignment="1">
      <alignment horizontal="center"/>
    </xf>
    <xf numFmtId="37" fontId="12" fillId="2" borderId="6" xfId="0" applyNumberFormat="1" applyFont="1" applyFill="1" applyBorder="1" applyAlignment="1">
      <alignment horizontal="center"/>
    </xf>
    <xf numFmtId="37" fontId="12" fillId="2" borderId="7" xfId="0" applyNumberFormat="1" applyFont="1" applyFill="1" applyBorder="1" applyAlignment="1">
      <alignment horizontal="center"/>
    </xf>
    <xf numFmtId="3" fontId="13" fillId="0" borderId="8" xfId="0" applyNumberFormat="1" applyFont="1" applyBorder="1" applyAlignment="1">
      <alignment horizontal="center"/>
    </xf>
    <xf numFmtId="3" fontId="13" fillId="0" borderId="9" xfId="0" applyNumberFormat="1" applyFont="1" applyBorder="1" applyAlignment="1">
      <alignment horizontal="center"/>
    </xf>
  </cellXfs>
  <cellStyles count="6">
    <cellStyle name="Comma 14" xfId="5"/>
    <cellStyle name="Excel Built-in Normal" xfId="3"/>
    <cellStyle name="Normal 22" xfId="4"/>
    <cellStyle name="Normal_2006" xfId="1"/>
    <cellStyle name="Standard" xfId="0" builtinId="0"/>
    <cellStyle name="Währung" xfId="2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76"/>
  <sheetViews>
    <sheetView tabSelected="1" topLeftCell="A748" zoomScaleNormal="100" workbookViewId="0">
      <selection activeCell="E155" sqref="E155"/>
    </sheetView>
  </sheetViews>
  <sheetFormatPr baseColWidth="10" defaultColWidth="9.140625" defaultRowHeight="15"/>
  <cols>
    <col min="1" max="1" width="21.5703125" customWidth="1"/>
    <col min="2" max="2" width="39.85546875" customWidth="1"/>
    <col min="3" max="3" width="14.85546875" customWidth="1"/>
    <col min="4" max="4" width="16.28515625" customWidth="1"/>
    <col min="5" max="5" width="21" customWidth="1"/>
    <col min="6" max="6" width="22.28515625" customWidth="1"/>
    <col min="7" max="7" width="18.28515625" customWidth="1"/>
    <col min="8" max="8" width="24.85546875" customWidth="1"/>
    <col min="9" max="9" width="14.85546875" customWidth="1"/>
    <col min="10" max="10" width="17" customWidth="1"/>
    <col min="11" max="11" width="15.140625" customWidth="1"/>
    <col min="12" max="12" width="12.85546875" customWidth="1"/>
    <col min="13" max="13" width="11.7109375" customWidth="1"/>
    <col min="14" max="14" width="14.7109375" customWidth="1"/>
    <col min="15" max="15" width="13" customWidth="1"/>
  </cols>
  <sheetData>
    <row r="1" spans="1:7" ht="31.5">
      <c r="A1" s="1" t="s">
        <v>0</v>
      </c>
      <c r="B1" s="2"/>
      <c r="C1" s="2"/>
      <c r="D1" s="2"/>
    </row>
    <row r="2" spans="1:7" ht="21">
      <c r="A2" s="3"/>
      <c r="B2" s="2"/>
      <c r="C2" s="2"/>
      <c r="D2" s="2"/>
    </row>
    <row r="3" spans="1:7" ht="28.5">
      <c r="A3" s="4" t="s">
        <v>1</v>
      </c>
      <c r="B3" s="2"/>
      <c r="C3" s="2"/>
      <c r="D3" s="2"/>
    </row>
    <row r="4" spans="1:7" ht="15.75">
      <c r="A4" s="5"/>
      <c r="B4" s="6"/>
      <c r="C4" s="5"/>
      <c r="D4" s="7"/>
      <c r="E4" s="8"/>
      <c r="F4" s="2"/>
      <c r="G4" s="2"/>
    </row>
    <row r="5" spans="1:7" ht="15.75">
      <c r="A5" s="5"/>
      <c r="B5" s="6"/>
      <c r="C5" s="5"/>
      <c r="D5" s="7"/>
      <c r="E5" s="8"/>
      <c r="F5" s="2"/>
      <c r="G5" s="2"/>
    </row>
    <row r="6" spans="1:7" ht="15.75">
      <c r="A6" s="9"/>
      <c r="B6" s="10"/>
      <c r="C6" s="11"/>
      <c r="D6" s="7"/>
      <c r="E6" s="12"/>
      <c r="F6" s="13"/>
    </row>
    <row r="7" spans="1:7" s="2" customFormat="1" ht="24" thickBot="1">
      <c r="A7" s="14"/>
      <c r="B7" s="267" t="s">
        <v>2</v>
      </c>
      <c r="C7" s="267"/>
    </row>
    <row r="8" spans="1:7" s="2" customFormat="1" ht="26.25" customHeight="1" thickBot="1">
      <c r="A8" s="268" t="s">
        <v>3</v>
      </c>
      <c r="B8" s="269"/>
      <c r="C8" s="270"/>
      <c r="D8" s="15"/>
    </row>
    <row r="9" spans="1:7" s="2" customFormat="1" ht="16.5" thickBot="1">
      <c r="A9" s="271" t="s">
        <v>4</v>
      </c>
      <c r="B9" s="272"/>
      <c r="C9" s="16">
        <v>62707.66</v>
      </c>
    </row>
    <row r="10" spans="1:7" s="2" customFormat="1" ht="16.5" thickBot="1">
      <c r="A10" s="259" t="s">
        <v>5</v>
      </c>
      <c r="B10" s="260"/>
      <c r="C10" s="17">
        <v>630220.22</v>
      </c>
    </row>
    <row r="11" spans="1:7" s="2" customFormat="1" ht="16.5" thickBot="1">
      <c r="A11" s="259" t="s">
        <v>92</v>
      </c>
      <c r="B11" s="260"/>
      <c r="C11" s="17">
        <f>SUM(C9:C10)</f>
        <v>692927.88</v>
      </c>
    </row>
    <row r="12" spans="1:7" s="2" customFormat="1" ht="16.5" thickBot="1">
      <c r="A12" s="265" t="s">
        <v>6</v>
      </c>
      <c r="B12" s="266"/>
      <c r="C12" s="18"/>
    </row>
    <row r="13" spans="1:7" s="2" customFormat="1" ht="16.5" thickBot="1">
      <c r="A13" s="259" t="str">
        <f>A30</f>
        <v>Mobile Social and Health Teams</v>
      </c>
      <c r="B13" s="260"/>
      <c r="C13" s="19">
        <f>C43</f>
        <v>74994</v>
      </c>
    </row>
    <row r="14" spans="1:7" s="2" customFormat="1" ht="16.5" thickBot="1">
      <c r="A14" s="259" t="str">
        <f>B50</f>
        <v xml:space="preserve"> Mobile Play Bus</v>
      </c>
      <c r="B14" s="260"/>
      <c r="C14" s="19">
        <f>C63</f>
        <v>58762</v>
      </c>
      <c r="E14" s="20"/>
    </row>
    <row r="15" spans="1:7" s="2" customFormat="1" ht="16.5" thickBot="1">
      <c r="A15" s="259" t="str">
        <f>B69</f>
        <v xml:space="preserve">Halabja Women Center  </v>
      </c>
      <c r="B15" s="260"/>
      <c r="C15" s="19">
        <f>C85</f>
        <v>64372</v>
      </c>
    </row>
    <row r="16" spans="1:7" s="2" customFormat="1" ht="16.5" thickBot="1">
      <c r="A16" s="261" t="str">
        <f>A91</f>
        <v>Halabja Radio Dangue New</v>
      </c>
      <c r="B16" s="262"/>
      <c r="C16" s="19">
        <f>C99</f>
        <v>32962</v>
      </c>
      <c r="F16"/>
    </row>
    <row r="17" spans="1:6" s="2" customFormat="1" ht="16.5" thickBot="1">
      <c r="A17" s="263" t="str">
        <f>B105</f>
        <v>Center for Minority Women IDP's Jinda Duhok</v>
      </c>
      <c r="B17" s="264"/>
      <c r="C17" s="21">
        <f>C128</f>
        <v>129225</v>
      </c>
      <c r="F17"/>
    </row>
    <row r="18" spans="1:6" s="2" customFormat="1" ht="16.5" thickBot="1">
      <c r="A18" s="253" t="str">
        <f>B134</f>
        <v>Local Democracy Project</v>
      </c>
      <c r="B18" s="254"/>
      <c r="C18" s="21">
        <f>C154</f>
        <v>16542</v>
      </c>
      <c r="F18"/>
    </row>
    <row r="19" spans="1:6" s="2" customFormat="1" ht="16.5" thickBot="1">
      <c r="A19" s="253" t="str">
        <f>B337</f>
        <v>Refugee Assistant in Halabja Province</v>
      </c>
      <c r="B19" s="254"/>
      <c r="C19" s="21">
        <f>C173</f>
        <v>36733</v>
      </c>
      <c r="F19"/>
    </row>
    <row r="20" spans="1:6" s="2" customFormat="1" ht="16.5" thickBot="1">
      <c r="A20" s="253" t="s">
        <v>88</v>
      </c>
      <c r="B20" s="254"/>
      <c r="C20" s="21">
        <f>C197</f>
        <v>38494</v>
      </c>
      <c r="F20"/>
    </row>
    <row r="21" spans="1:6" s="2" customFormat="1" ht="16.5" thickBot="1">
      <c r="A21" s="255" t="s">
        <v>8</v>
      </c>
      <c r="B21" s="256"/>
      <c r="C21" s="21">
        <v>1243.47</v>
      </c>
    </row>
    <row r="22" spans="1:6" s="2" customFormat="1" ht="18.75" thickBot="1">
      <c r="A22" s="257" t="s">
        <v>9</v>
      </c>
      <c r="B22" s="258"/>
      <c r="C22" s="22">
        <f>SUM(C13:C21)</f>
        <v>453327.47</v>
      </c>
      <c r="D22" s="15"/>
    </row>
    <row r="23" spans="1:6" s="2" customFormat="1" ht="21" thickBot="1">
      <c r="A23" s="244" t="s">
        <v>10</v>
      </c>
      <c r="B23" s="245"/>
      <c r="C23" s="23">
        <f>C11-C22</f>
        <v>239600.41000000003</v>
      </c>
      <c r="D23"/>
      <c r="E23" s="229"/>
      <c r="F23" s="228"/>
    </row>
    <row r="24" spans="1:6" s="2" customFormat="1"/>
    <row r="25" spans="1:6" s="2" customFormat="1"/>
    <row r="26" spans="1:6" s="2" customFormat="1">
      <c r="D26" s="229"/>
    </row>
    <row r="27" spans="1:6" s="2" customFormat="1">
      <c r="C27" s="229"/>
    </row>
    <row r="28" spans="1:6" s="2" customFormat="1" ht="15.75" customHeight="1" thickBot="1">
      <c r="C28" s="230"/>
      <c r="E28" s="24"/>
      <c r="F28" s="24"/>
    </row>
    <row r="29" spans="1:6" ht="19.5" thickBot="1">
      <c r="A29" s="25">
        <v>1</v>
      </c>
      <c r="B29" s="2"/>
      <c r="C29" s="2"/>
      <c r="D29" s="2"/>
    </row>
    <row r="30" spans="1:6" ht="19.5" thickBot="1">
      <c r="A30" s="246" t="s">
        <v>11</v>
      </c>
      <c r="B30" s="247"/>
      <c r="C30" s="26">
        <v>2016</v>
      </c>
      <c r="D30" s="2"/>
    </row>
    <row r="31" spans="1:6" ht="15.75" thickBot="1">
      <c r="A31" s="27" t="s">
        <v>12</v>
      </c>
      <c r="B31" s="28" t="s">
        <v>13</v>
      </c>
      <c r="C31" s="29"/>
      <c r="D31" s="2"/>
    </row>
    <row r="32" spans="1:6">
      <c r="A32" s="30"/>
      <c r="B32" s="31"/>
      <c r="C32" s="32"/>
      <c r="D32" s="2"/>
    </row>
    <row r="33" spans="1:4" ht="18.75">
      <c r="A33" s="33">
        <v>1</v>
      </c>
      <c r="B33" s="34" t="s">
        <v>14</v>
      </c>
      <c r="C33" s="241">
        <f>O206</f>
        <v>25450</v>
      </c>
      <c r="D33" s="2"/>
    </row>
    <row r="34" spans="1:4" ht="18.75">
      <c r="A34" s="33"/>
      <c r="B34" s="36"/>
      <c r="C34" s="35"/>
      <c r="D34" s="2"/>
    </row>
    <row r="35" spans="1:4" ht="18.75">
      <c r="A35" s="33">
        <v>2</v>
      </c>
      <c r="B35" s="37" t="s">
        <v>15</v>
      </c>
      <c r="C35" s="241">
        <f>O208</f>
        <v>18000</v>
      </c>
      <c r="D35" s="2"/>
    </row>
    <row r="36" spans="1:4" ht="18.75">
      <c r="A36" s="33"/>
      <c r="B36" s="36"/>
      <c r="C36" s="35"/>
      <c r="D36" s="2"/>
    </row>
    <row r="37" spans="1:4" ht="18.75">
      <c r="A37" s="33">
        <v>3</v>
      </c>
      <c r="B37" s="34" t="s">
        <v>16</v>
      </c>
      <c r="C37" s="241">
        <f>O210</f>
        <v>27799</v>
      </c>
      <c r="D37" s="2"/>
    </row>
    <row r="38" spans="1:4" ht="18.75">
      <c r="A38" s="38"/>
      <c r="B38" s="36"/>
      <c r="C38" s="35"/>
      <c r="D38" s="2"/>
    </row>
    <row r="39" spans="1:4" ht="18.75">
      <c r="A39" s="39">
        <v>4</v>
      </c>
      <c r="B39" s="34" t="s">
        <v>17</v>
      </c>
      <c r="C39" s="241">
        <f>O212</f>
        <v>1336</v>
      </c>
      <c r="D39" s="2"/>
    </row>
    <row r="40" spans="1:4" ht="18.75">
      <c r="A40" s="40"/>
      <c r="B40" s="36"/>
      <c r="C40" s="35"/>
      <c r="D40" s="2"/>
    </row>
    <row r="41" spans="1:4" ht="18.75">
      <c r="A41" s="38">
        <v>5</v>
      </c>
      <c r="B41" s="34" t="s">
        <v>18</v>
      </c>
      <c r="C41" s="241">
        <f>O214</f>
        <v>2409</v>
      </c>
      <c r="D41" s="2"/>
    </row>
    <row r="42" spans="1:4" ht="19.5" thickBot="1">
      <c r="A42" s="38"/>
      <c r="B42" s="36"/>
      <c r="C42" s="35"/>
      <c r="D42" s="2"/>
    </row>
    <row r="43" spans="1:4" ht="19.5" thickBot="1">
      <c r="A43" s="41"/>
      <c r="B43" s="42" t="s">
        <v>19</v>
      </c>
      <c r="C43" s="43">
        <f>SUM(C33:C42)</f>
        <v>74994</v>
      </c>
      <c r="D43" s="2"/>
    </row>
    <row r="44" spans="1:4">
      <c r="A44" s="2"/>
      <c r="B44" s="2"/>
      <c r="C44" s="2"/>
      <c r="D44" s="2"/>
    </row>
    <row r="45" spans="1:4">
      <c r="A45" s="2"/>
      <c r="B45" s="2"/>
      <c r="C45" s="2"/>
      <c r="D45" s="2"/>
    </row>
    <row r="46" spans="1:4">
      <c r="A46" s="2"/>
      <c r="B46" s="2"/>
      <c r="C46" s="2"/>
      <c r="D46" s="2"/>
    </row>
    <row r="47" spans="1:4">
      <c r="A47" s="2"/>
      <c r="B47" s="2"/>
      <c r="C47" s="2"/>
      <c r="D47" s="2"/>
    </row>
    <row r="48" spans="1:4">
      <c r="A48" s="2"/>
      <c r="B48" s="2"/>
      <c r="C48" s="2"/>
      <c r="D48" s="2"/>
    </row>
    <row r="49" spans="1:4" ht="19.5" thickBot="1">
      <c r="A49" s="25">
        <v>2</v>
      </c>
      <c r="B49" s="2"/>
      <c r="C49" s="230"/>
      <c r="D49" s="2"/>
    </row>
    <row r="50" spans="1:4" ht="19.5" thickBot="1">
      <c r="A50" s="44"/>
      <c r="B50" s="45" t="s">
        <v>20</v>
      </c>
      <c r="C50" s="26">
        <v>2016</v>
      </c>
      <c r="D50" s="46"/>
    </row>
    <row r="51" spans="1:4" ht="15.75" thickBot="1">
      <c r="A51" s="47" t="s">
        <v>12</v>
      </c>
      <c r="B51" s="28" t="s">
        <v>13</v>
      </c>
      <c r="C51" s="29"/>
      <c r="D51" s="46"/>
    </row>
    <row r="52" spans="1:4">
      <c r="A52" s="30"/>
      <c r="B52" s="31"/>
      <c r="C52" s="32"/>
      <c r="D52" s="46"/>
    </row>
    <row r="53" spans="1:4" ht="18.75">
      <c r="A53" s="33">
        <v>1</v>
      </c>
      <c r="B53" s="34" t="s">
        <v>21</v>
      </c>
      <c r="C53" s="241">
        <f>O226</f>
        <v>21600</v>
      </c>
      <c r="D53" s="46"/>
    </row>
    <row r="54" spans="1:4" ht="18.75">
      <c r="A54" s="33"/>
      <c r="B54" s="36"/>
      <c r="C54" s="35"/>
      <c r="D54" s="46"/>
    </row>
    <row r="55" spans="1:4" ht="18.75">
      <c r="A55" s="38">
        <v>2</v>
      </c>
      <c r="B55" s="34" t="s">
        <v>22</v>
      </c>
      <c r="C55" s="241">
        <f>O228</f>
        <v>18813</v>
      </c>
      <c r="D55" s="46"/>
    </row>
    <row r="56" spans="1:4" ht="18.75">
      <c r="A56" s="38"/>
      <c r="B56" s="36"/>
      <c r="C56" s="35"/>
      <c r="D56" s="46"/>
    </row>
    <row r="57" spans="1:4" ht="18.75">
      <c r="A57" s="39">
        <v>3</v>
      </c>
      <c r="B57" s="34" t="s">
        <v>23</v>
      </c>
      <c r="C57" s="241">
        <f>O230</f>
        <v>8440</v>
      </c>
      <c r="D57" s="46"/>
    </row>
    <row r="58" spans="1:4" ht="18.75">
      <c r="A58" s="38"/>
      <c r="B58" s="48"/>
      <c r="C58" s="35"/>
      <c r="D58" s="46"/>
    </row>
    <row r="59" spans="1:4" ht="18.75">
      <c r="A59" s="38">
        <v>4</v>
      </c>
      <c r="B59" s="34" t="str">
        <f>B232</f>
        <v>Fuel &amp; Repair</v>
      </c>
      <c r="C59" s="241">
        <f>O232</f>
        <v>5909</v>
      </c>
      <c r="D59" s="46"/>
    </row>
    <row r="60" spans="1:4" ht="18.75">
      <c r="A60" s="38"/>
      <c r="B60" s="34"/>
      <c r="C60" s="35"/>
      <c r="D60" s="46"/>
    </row>
    <row r="61" spans="1:4" ht="18.75">
      <c r="A61" s="38">
        <v>5</v>
      </c>
      <c r="B61" s="34" t="str">
        <f>B234</f>
        <v>Sewing Women workshop</v>
      </c>
      <c r="C61" s="241">
        <f>O234</f>
        <v>4000</v>
      </c>
      <c r="D61" s="46"/>
    </row>
    <row r="62" spans="1:4" ht="19.5" thickBot="1">
      <c r="A62" s="41"/>
      <c r="B62" s="49"/>
      <c r="C62" s="50"/>
      <c r="D62" s="46"/>
    </row>
    <row r="63" spans="1:4" ht="19.5" thickBot="1">
      <c r="A63" s="41"/>
      <c r="B63" s="42" t="s">
        <v>19</v>
      </c>
      <c r="C63" s="51">
        <f>SUM(C53:C62)</f>
        <v>58762</v>
      </c>
      <c r="D63" s="46"/>
    </row>
    <row r="64" spans="1:4">
      <c r="A64" s="24"/>
      <c r="B64" s="24"/>
      <c r="C64" s="24"/>
      <c r="D64" s="2"/>
    </row>
    <row r="65" spans="1:4">
      <c r="A65" s="24"/>
      <c r="B65" s="24"/>
      <c r="C65" s="24"/>
      <c r="D65" s="2"/>
    </row>
    <row r="66" spans="1:4">
      <c r="A66" s="24"/>
      <c r="B66" s="24"/>
      <c r="C66" s="24"/>
      <c r="D66" s="2"/>
    </row>
    <row r="67" spans="1:4">
      <c r="A67" s="24"/>
      <c r="B67" s="24"/>
      <c r="C67" s="24"/>
      <c r="D67" s="2"/>
    </row>
    <row r="68" spans="1:4" ht="19.5" thickBot="1">
      <c r="A68" s="25">
        <v>3</v>
      </c>
      <c r="B68" s="24"/>
      <c r="C68" s="24"/>
      <c r="D68" s="2"/>
    </row>
    <row r="69" spans="1:4" ht="19.5" thickBot="1">
      <c r="A69" s="52"/>
      <c r="B69" s="227" t="s">
        <v>24</v>
      </c>
      <c r="C69" s="26">
        <v>2016</v>
      </c>
      <c r="D69" s="2"/>
    </row>
    <row r="70" spans="1:4">
      <c r="A70" s="53"/>
      <c r="B70" s="53"/>
      <c r="C70" s="2"/>
      <c r="D70" s="46"/>
    </row>
    <row r="71" spans="1:4" ht="18.75">
      <c r="A71" s="33">
        <v>1</v>
      </c>
      <c r="B71" s="54" t="s">
        <v>25</v>
      </c>
      <c r="C71" s="241">
        <f>O246</f>
        <v>1400</v>
      </c>
      <c r="D71" s="2"/>
    </row>
    <row r="72" spans="1:4" ht="18.75">
      <c r="A72" s="33"/>
      <c r="B72" s="55"/>
      <c r="C72" s="35"/>
      <c r="D72" s="2"/>
    </row>
    <row r="73" spans="1:4" ht="18.75">
      <c r="A73" s="33">
        <v>2</v>
      </c>
      <c r="B73" s="54" t="s">
        <v>26</v>
      </c>
      <c r="C73" s="241">
        <f>O248</f>
        <v>6350</v>
      </c>
      <c r="D73" s="2"/>
    </row>
    <row r="74" spans="1:4" ht="18.75">
      <c r="A74" s="33"/>
      <c r="B74" s="56"/>
      <c r="C74" s="35"/>
      <c r="D74" s="2"/>
    </row>
    <row r="75" spans="1:4" ht="18.75">
      <c r="A75" s="33">
        <v>3</v>
      </c>
      <c r="B75" s="54" t="s">
        <v>27</v>
      </c>
      <c r="C75" s="241">
        <f>O250</f>
        <v>4200</v>
      </c>
      <c r="D75" s="2"/>
    </row>
    <row r="76" spans="1:4" ht="18.75">
      <c r="A76" s="33"/>
      <c r="B76" s="55"/>
      <c r="C76" s="35"/>
      <c r="D76" s="2"/>
    </row>
    <row r="77" spans="1:4" ht="18.75">
      <c r="A77" s="33">
        <v>4</v>
      </c>
      <c r="B77" s="57" t="s">
        <v>28</v>
      </c>
      <c r="C77" s="241">
        <f>O252</f>
        <v>24000</v>
      </c>
      <c r="D77" s="2"/>
    </row>
    <row r="78" spans="1:4" ht="18.75">
      <c r="A78" s="33"/>
      <c r="B78" s="55"/>
      <c r="C78" s="35"/>
      <c r="D78" s="2"/>
    </row>
    <row r="79" spans="1:4" ht="18.75">
      <c r="A79" s="33">
        <v>5</v>
      </c>
      <c r="B79" s="57" t="s">
        <v>29</v>
      </c>
      <c r="C79" s="241">
        <f>O254</f>
        <v>19200</v>
      </c>
      <c r="D79" s="2"/>
    </row>
    <row r="80" spans="1:4" ht="18.75">
      <c r="A80" s="33"/>
      <c r="B80" s="55"/>
      <c r="C80" s="35"/>
      <c r="D80" s="2"/>
    </row>
    <row r="81" spans="1:4" ht="18.75">
      <c r="A81" s="33">
        <v>6</v>
      </c>
      <c r="B81" s="54" t="s">
        <v>30</v>
      </c>
      <c r="C81" s="241">
        <f>O256</f>
        <v>3384</v>
      </c>
      <c r="D81" s="46"/>
    </row>
    <row r="82" spans="1:4" ht="18.75">
      <c r="A82" s="33"/>
      <c r="B82" s="55"/>
      <c r="C82" s="35"/>
      <c r="D82" s="46"/>
    </row>
    <row r="83" spans="1:4" ht="18.75">
      <c r="A83" s="33">
        <v>7</v>
      </c>
      <c r="B83" s="54" t="s">
        <v>31</v>
      </c>
      <c r="C83" s="241">
        <f>O258</f>
        <v>5838</v>
      </c>
      <c r="D83" s="46"/>
    </row>
    <row r="84" spans="1:4" ht="19.5" thickBot="1">
      <c r="A84" s="38"/>
      <c r="B84" s="58"/>
      <c r="C84" s="35"/>
      <c r="D84" s="46"/>
    </row>
    <row r="85" spans="1:4" ht="19.5" thickBot="1">
      <c r="A85" s="59"/>
      <c r="B85" s="60" t="s">
        <v>19</v>
      </c>
      <c r="C85" s="61">
        <f>SUM(C71:C84)</f>
        <v>64372</v>
      </c>
      <c r="D85" s="46"/>
    </row>
    <row r="86" spans="1:4">
      <c r="A86" s="2"/>
      <c r="B86" s="62"/>
      <c r="C86" s="2"/>
      <c r="D86" s="2"/>
    </row>
    <row r="87" spans="1:4">
      <c r="A87" s="2"/>
      <c r="B87" s="24"/>
      <c r="C87" s="2"/>
      <c r="D87" s="2"/>
    </row>
    <row r="88" spans="1:4">
      <c r="A88" s="2"/>
      <c r="B88" s="24"/>
      <c r="C88" s="2"/>
      <c r="D88" s="2"/>
    </row>
    <row r="89" spans="1:4">
      <c r="A89" s="2"/>
      <c r="B89" s="63"/>
      <c r="C89" s="2"/>
      <c r="D89" s="2"/>
    </row>
    <row r="90" spans="1:4" ht="19.5" thickBot="1">
      <c r="A90" s="25">
        <v>4</v>
      </c>
      <c r="B90" s="2"/>
      <c r="C90" s="2"/>
      <c r="D90" s="2"/>
    </row>
    <row r="91" spans="1:4" ht="19.5" thickBot="1">
      <c r="A91" s="248" t="s">
        <v>32</v>
      </c>
      <c r="B91" s="249"/>
      <c r="C91" s="26">
        <v>2016</v>
      </c>
      <c r="D91" s="2"/>
    </row>
    <row r="92" spans="1:4" ht="18.75">
      <c r="A92" s="64"/>
      <c r="B92" s="64"/>
      <c r="C92" s="231"/>
      <c r="D92" s="2"/>
    </row>
    <row r="93" spans="1:4" ht="18.75">
      <c r="A93" s="65">
        <v>1</v>
      </c>
      <c r="B93" s="66" t="s">
        <v>33</v>
      </c>
      <c r="C93" s="242">
        <f>O269</f>
        <v>22900</v>
      </c>
      <c r="D93" s="2"/>
    </row>
    <row r="94" spans="1:4" ht="18.75">
      <c r="A94" s="68"/>
      <c r="B94" s="69"/>
      <c r="C94" s="67"/>
      <c r="D94" s="2"/>
    </row>
    <row r="95" spans="1:4" ht="30.75">
      <c r="A95" s="65">
        <v>2</v>
      </c>
      <c r="B95" s="70" t="s">
        <v>34</v>
      </c>
      <c r="C95" s="242">
        <f>O271</f>
        <v>5035</v>
      </c>
      <c r="D95" s="2"/>
    </row>
    <row r="96" spans="1:4" ht="18.75">
      <c r="A96" s="65"/>
      <c r="B96" s="71"/>
      <c r="C96" s="67"/>
      <c r="D96" s="2"/>
    </row>
    <row r="97" spans="1:4" ht="18.75">
      <c r="A97" s="65">
        <v>3</v>
      </c>
      <c r="B97" s="72" t="s">
        <v>35</v>
      </c>
      <c r="C97" s="242">
        <f>O273</f>
        <v>5027</v>
      </c>
      <c r="D97" s="2"/>
    </row>
    <row r="98" spans="1:4" ht="19.5" thickBot="1">
      <c r="A98" s="73"/>
      <c r="B98" s="74"/>
      <c r="C98" s="29"/>
      <c r="D98" s="2"/>
    </row>
    <row r="99" spans="1:4" ht="19.5" thickBot="1">
      <c r="A99" s="73"/>
      <c r="B99" s="75" t="s">
        <v>19</v>
      </c>
      <c r="C99" s="51">
        <f>SUM(C93:C98)</f>
        <v>32962</v>
      </c>
      <c r="D99" s="2"/>
    </row>
    <row r="100" spans="1:4">
      <c r="A100" s="2"/>
      <c r="B100" s="2"/>
      <c r="C100" s="2"/>
      <c r="D100" s="2"/>
    </row>
    <row r="101" spans="1:4">
      <c r="A101" s="2"/>
      <c r="B101" s="2"/>
      <c r="C101" s="2"/>
      <c r="D101" s="2"/>
    </row>
    <row r="102" spans="1:4">
      <c r="A102" s="2"/>
      <c r="B102" s="2"/>
      <c r="C102" s="2"/>
      <c r="D102" s="2"/>
    </row>
    <row r="103" spans="1:4">
      <c r="A103" s="2"/>
      <c r="B103" s="2"/>
      <c r="C103" s="2"/>
      <c r="D103" s="2"/>
    </row>
    <row r="104" spans="1:4" ht="19.5" thickBot="1">
      <c r="A104" s="25">
        <v>5</v>
      </c>
      <c r="B104" s="2"/>
      <c r="C104" s="2"/>
      <c r="D104" s="2"/>
    </row>
    <row r="105" spans="1:4" ht="38.25" thickBot="1">
      <c r="A105" s="76"/>
      <c r="B105" s="77" t="s">
        <v>36</v>
      </c>
      <c r="C105" s="78">
        <v>2016</v>
      </c>
      <c r="D105" s="2"/>
    </row>
    <row r="106" spans="1:4" ht="15.75" thickBot="1">
      <c r="A106" s="27" t="s">
        <v>12</v>
      </c>
      <c r="B106" s="28" t="s">
        <v>13</v>
      </c>
      <c r="C106" s="29"/>
      <c r="D106" s="2"/>
    </row>
    <row r="107" spans="1:4">
      <c r="A107" s="30"/>
      <c r="B107" s="31"/>
      <c r="C107" s="32"/>
      <c r="D107" s="2"/>
    </row>
    <row r="108" spans="1:4" ht="18.75">
      <c r="A108" s="79">
        <v>1</v>
      </c>
      <c r="B108" s="80" t="s">
        <v>37</v>
      </c>
      <c r="C108" s="242">
        <f>O284</f>
        <v>54450</v>
      </c>
      <c r="D108" s="2"/>
    </row>
    <row r="109" spans="1:4" ht="18.75">
      <c r="A109" s="79"/>
      <c r="B109" s="81"/>
      <c r="C109" s="67"/>
      <c r="D109" s="2"/>
    </row>
    <row r="110" spans="1:4" ht="18.75">
      <c r="A110" s="79">
        <v>2</v>
      </c>
      <c r="B110" s="80" t="s">
        <v>38</v>
      </c>
      <c r="C110" s="242">
        <f>O286</f>
        <v>24000</v>
      </c>
      <c r="D110" s="2"/>
    </row>
    <row r="111" spans="1:4" ht="18.75">
      <c r="A111" s="79"/>
      <c r="B111" s="81"/>
      <c r="C111" s="67"/>
      <c r="D111" s="2"/>
    </row>
    <row r="112" spans="1:4" ht="30">
      <c r="A112" s="79">
        <v>3</v>
      </c>
      <c r="B112" s="82" t="s">
        <v>39</v>
      </c>
      <c r="C112" s="242">
        <f>O288</f>
        <v>8300</v>
      </c>
      <c r="D112" s="2"/>
    </row>
    <row r="113" spans="1:15" ht="18.75">
      <c r="A113" s="79"/>
      <c r="B113" s="83"/>
      <c r="C113" s="67"/>
      <c r="D113" s="2"/>
    </row>
    <row r="114" spans="1:15" ht="18.75">
      <c r="A114" s="79">
        <v>4</v>
      </c>
      <c r="B114" s="80" t="s">
        <v>40</v>
      </c>
      <c r="C114" s="242">
        <f>O290</f>
        <v>14576</v>
      </c>
      <c r="D114" s="2"/>
    </row>
    <row r="115" spans="1:15" ht="18.75">
      <c r="A115" s="79"/>
      <c r="B115" s="83"/>
      <c r="C115" s="67"/>
      <c r="D115" s="2"/>
    </row>
    <row r="116" spans="1:15" ht="18.75">
      <c r="A116" s="79">
        <v>5</v>
      </c>
      <c r="B116" s="80" t="s">
        <v>41</v>
      </c>
      <c r="C116" s="242">
        <f>O292</f>
        <v>9500</v>
      </c>
      <c r="D116" s="2"/>
    </row>
    <row r="117" spans="1:15" ht="18.75">
      <c r="A117" s="79"/>
      <c r="B117" s="83"/>
      <c r="C117" s="67"/>
      <c r="D117" s="2"/>
    </row>
    <row r="118" spans="1:15" ht="18.75">
      <c r="A118" s="79">
        <v>6</v>
      </c>
      <c r="B118" s="80" t="s">
        <v>42</v>
      </c>
      <c r="C118" s="242">
        <f>O294</f>
        <v>2619</v>
      </c>
      <c r="D118" s="2"/>
    </row>
    <row r="119" spans="1:15" ht="18.75">
      <c r="A119" s="79"/>
      <c r="B119" s="83"/>
      <c r="C119" s="67"/>
      <c r="D119" s="2"/>
    </row>
    <row r="120" spans="1:15" ht="30">
      <c r="A120" s="79">
        <v>7</v>
      </c>
      <c r="B120" s="82" t="s">
        <v>43</v>
      </c>
      <c r="C120" s="242">
        <f>O296</f>
        <v>2602</v>
      </c>
      <c r="D120" s="2"/>
    </row>
    <row r="121" spans="1:15" ht="18.75">
      <c r="A121" s="79"/>
      <c r="B121" s="84"/>
      <c r="C121" s="67"/>
      <c r="D121" s="2"/>
    </row>
    <row r="122" spans="1:15" ht="30">
      <c r="A122" s="79">
        <v>8</v>
      </c>
      <c r="B122" s="82" t="s">
        <v>44</v>
      </c>
      <c r="C122" s="242">
        <f>O298</f>
        <v>2001</v>
      </c>
      <c r="D122" s="2"/>
    </row>
    <row r="123" spans="1:15" ht="18.75">
      <c r="A123" s="79"/>
      <c r="B123" s="83"/>
      <c r="C123" s="67"/>
      <c r="D123" s="2"/>
      <c r="O123" s="85"/>
    </row>
    <row r="124" spans="1:15" ht="18.75">
      <c r="A124" s="79">
        <v>9</v>
      </c>
      <c r="B124" s="86" t="s">
        <v>45</v>
      </c>
      <c r="C124" s="242">
        <f>O300</f>
        <v>4285</v>
      </c>
      <c r="D124" s="2"/>
      <c r="O124" s="85"/>
    </row>
    <row r="125" spans="1:15" ht="18.75">
      <c r="A125" s="87"/>
      <c r="B125" s="88"/>
      <c r="C125" s="67"/>
      <c r="D125" s="2"/>
      <c r="O125" s="85"/>
    </row>
    <row r="126" spans="1:15" ht="18.75">
      <c r="A126" s="89">
        <v>10</v>
      </c>
      <c r="B126" s="86" t="s">
        <v>46</v>
      </c>
      <c r="C126" s="242">
        <f>O302+C194</f>
        <v>6892</v>
      </c>
      <c r="D126" s="2"/>
      <c r="O126" s="85"/>
    </row>
    <row r="127" spans="1:15" ht="19.5" thickBot="1">
      <c r="A127" s="40"/>
      <c r="B127" s="36"/>
      <c r="C127" s="67"/>
      <c r="D127" s="2"/>
      <c r="O127" s="85"/>
    </row>
    <row r="128" spans="1:15" ht="19.5" thickBot="1">
      <c r="A128" s="41"/>
      <c r="B128" s="42" t="s">
        <v>19</v>
      </c>
      <c r="C128" s="61">
        <f>SUM(C108:C127)</f>
        <v>129225</v>
      </c>
      <c r="D128" s="2"/>
      <c r="O128" s="85"/>
    </row>
    <row r="129" spans="1:15">
      <c r="A129" s="2"/>
      <c r="B129" s="2"/>
      <c r="C129" s="2"/>
      <c r="D129" s="2"/>
      <c r="O129" s="85"/>
    </row>
    <row r="130" spans="1:15">
      <c r="A130" s="2"/>
      <c r="B130" s="2"/>
      <c r="C130" s="2"/>
      <c r="D130" s="2"/>
      <c r="O130" s="85"/>
    </row>
    <row r="131" spans="1:15">
      <c r="A131" s="2"/>
      <c r="B131" s="2"/>
      <c r="C131" s="2"/>
      <c r="D131" s="2"/>
      <c r="O131" s="85"/>
    </row>
    <row r="132" spans="1:15">
      <c r="A132" s="2"/>
      <c r="B132" s="2"/>
      <c r="C132" s="2"/>
      <c r="D132" s="2"/>
      <c r="O132" s="85"/>
    </row>
    <row r="133" spans="1:15" ht="19.5" thickBot="1">
      <c r="A133" s="25">
        <v>6</v>
      </c>
      <c r="B133" s="2"/>
      <c r="C133" s="2"/>
      <c r="D133" s="2"/>
      <c r="O133" s="85"/>
    </row>
    <row r="134" spans="1:15" ht="19.5" thickBot="1">
      <c r="A134" s="52"/>
      <c r="B134" s="227" t="s">
        <v>47</v>
      </c>
      <c r="C134" s="26">
        <v>2016</v>
      </c>
      <c r="D134" s="2"/>
      <c r="O134" s="85"/>
    </row>
    <row r="135" spans="1:15">
      <c r="A135" s="53"/>
      <c r="B135" s="53"/>
      <c r="C135" s="231"/>
      <c r="D135" s="2"/>
      <c r="O135" s="85"/>
    </row>
    <row r="136" spans="1:15" ht="18.75">
      <c r="A136" s="33">
        <v>1</v>
      </c>
      <c r="B136" s="54" t="str">
        <f>B311</f>
        <v>Project leader</v>
      </c>
      <c r="C136" s="241">
        <f>O311</f>
        <v>3000</v>
      </c>
      <c r="D136" s="2"/>
      <c r="O136" s="85"/>
    </row>
    <row r="137" spans="1:15" ht="18.75">
      <c r="A137" s="33"/>
      <c r="B137" s="90"/>
      <c r="C137" s="35"/>
      <c r="D137" s="2"/>
      <c r="O137" s="85"/>
    </row>
    <row r="138" spans="1:15" ht="18.75">
      <c r="A138" s="33">
        <v>2</v>
      </c>
      <c r="B138" s="54" t="str">
        <f>B313</f>
        <v>Administration</v>
      </c>
      <c r="C138" s="241">
        <f>O313</f>
        <v>576</v>
      </c>
      <c r="D138" s="2"/>
      <c r="O138" s="85"/>
    </row>
    <row r="139" spans="1:15" ht="18.75">
      <c r="A139" s="33"/>
      <c r="B139" s="90"/>
      <c r="C139" s="35"/>
      <c r="D139" s="2"/>
      <c r="O139" s="85"/>
    </row>
    <row r="140" spans="1:15" ht="18.75">
      <c r="A140" s="33">
        <v>3</v>
      </c>
      <c r="B140" s="54" t="str">
        <f>B315</f>
        <v>International Flight</v>
      </c>
      <c r="C140" s="241">
        <f>O315</f>
        <v>459</v>
      </c>
      <c r="D140" s="2"/>
      <c r="O140" s="85"/>
    </row>
    <row r="141" spans="1:15" ht="18.75">
      <c r="A141" s="33"/>
      <c r="B141" s="90"/>
      <c r="C141" s="35"/>
      <c r="D141" s="2"/>
      <c r="O141" s="85"/>
    </row>
    <row r="142" spans="1:15" ht="18.75">
      <c r="A142" s="33">
        <v>4</v>
      </c>
      <c r="B142" s="54" t="str">
        <f>B317</f>
        <v>Local Transportation</v>
      </c>
      <c r="C142" s="241">
        <f>O317</f>
        <v>565</v>
      </c>
      <c r="D142" s="2"/>
      <c r="O142" s="85"/>
    </row>
    <row r="143" spans="1:15" ht="18.75">
      <c r="A143" s="33"/>
      <c r="B143" s="90"/>
      <c r="C143" s="35"/>
      <c r="D143" s="2"/>
      <c r="O143" s="85"/>
    </row>
    <row r="144" spans="1:15" ht="18.75">
      <c r="A144" s="33">
        <v>5</v>
      </c>
      <c r="B144" s="54" t="str">
        <f>B319</f>
        <v>Local Per Diem</v>
      </c>
      <c r="C144" s="241">
        <f>O319</f>
        <v>235</v>
      </c>
      <c r="D144" s="2"/>
      <c r="O144" s="85"/>
    </row>
    <row r="145" spans="1:15" ht="18.75">
      <c r="A145" s="33"/>
      <c r="B145" s="90"/>
      <c r="C145" s="35"/>
      <c r="D145" s="2"/>
      <c r="O145" s="85"/>
    </row>
    <row r="146" spans="1:15" ht="18.75">
      <c r="A146" s="33">
        <v>6</v>
      </c>
      <c r="B146" s="54" t="str">
        <f>B321</f>
        <v>Work Shops</v>
      </c>
      <c r="C146" s="241">
        <f>O321</f>
        <v>4572</v>
      </c>
      <c r="D146" s="2"/>
      <c r="O146" s="85"/>
    </row>
    <row r="147" spans="1:15" ht="18.75">
      <c r="A147" s="33"/>
      <c r="B147" s="90"/>
      <c r="C147" s="35"/>
      <c r="D147" s="2"/>
      <c r="O147" s="85"/>
    </row>
    <row r="148" spans="1:15" ht="18.75">
      <c r="A148" s="33">
        <v>7</v>
      </c>
      <c r="B148" s="54" t="str">
        <f>B323</f>
        <v>Press and Public relations</v>
      </c>
      <c r="C148" s="241">
        <f>O323</f>
        <v>3000</v>
      </c>
      <c r="D148" s="2"/>
      <c r="O148" s="85"/>
    </row>
    <row r="149" spans="1:15" ht="18.75">
      <c r="A149" s="33"/>
      <c r="B149" s="90"/>
      <c r="C149" s="35"/>
      <c r="D149" s="2"/>
      <c r="O149" s="85"/>
    </row>
    <row r="150" spans="1:15" ht="18.75">
      <c r="A150" s="33">
        <v>8</v>
      </c>
      <c r="B150" s="54" t="str">
        <f>B325</f>
        <v>Tawn Hall meeting</v>
      </c>
      <c r="C150" s="241">
        <f>O325</f>
        <v>363</v>
      </c>
      <c r="D150" s="2"/>
      <c r="O150" s="85"/>
    </row>
    <row r="151" spans="1:15" ht="18.75">
      <c r="A151" s="33"/>
      <c r="B151" s="54"/>
      <c r="C151" s="35"/>
      <c r="D151" s="2"/>
      <c r="O151" s="85"/>
    </row>
    <row r="152" spans="1:15" ht="18.75">
      <c r="A152" s="33">
        <v>9</v>
      </c>
      <c r="B152" s="54" t="str">
        <f>B327</f>
        <v>Training</v>
      </c>
      <c r="C152" s="241">
        <f>O327</f>
        <v>3772</v>
      </c>
      <c r="D152" s="2"/>
      <c r="O152" s="85"/>
    </row>
    <row r="153" spans="1:15" ht="19.5" thickBot="1">
      <c r="A153" s="38"/>
      <c r="B153" s="58"/>
      <c r="C153" s="35"/>
      <c r="D153" s="2"/>
      <c r="O153" s="85"/>
    </row>
    <row r="154" spans="1:15" ht="19.5" thickBot="1">
      <c r="A154" s="59"/>
      <c r="B154" s="91" t="s">
        <v>19</v>
      </c>
      <c r="C154" s="61">
        <f>SUM(C136:C153)</f>
        <v>16542</v>
      </c>
      <c r="D154" s="2"/>
      <c r="O154" s="85"/>
    </row>
    <row r="155" spans="1:15">
      <c r="A155" s="2"/>
      <c r="B155" s="2"/>
      <c r="C155" s="2"/>
      <c r="D155" s="2"/>
      <c r="O155" s="85"/>
    </row>
    <row r="156" spans="1:15">
      <c r="A156" s="2"/>
      <c r="B156" s="2"/>
      <c r="C156" s="2"/>
      <c r="D156" s="2"/>
      <c r="O156" s="85"/>
    </row>
    <row r="157" spans="1:15">
      <c r="O157" s="85"/>
    </row>
    <row r="158" spans="1:15">
      <c r="O158" s="85"/>
    </row>
    <row r="159" spans="1:15" ht="16.5" thickBot="1">
      <c r="A159" s="92">
        <v>7</v>
      </c>
      <c r="B159" s="2"/>
      <c r="C159" s="230"/>
      <c r="O159" s="85"/>
    </row>
    <row r="160" spans="1:15" ht="38.25" thickBot="1">
      <c r="A160" s="44"/>
      <c r="B160" s="45" t="s">
        <v>80</v>
      </c>
      <c r="C160" s="26">
        <v>2016</v>
      </c>
      <c r="O160" s="85"/>
    </row>
    <row r="161" spans="1:15" ht="15.75" thickBot="1">
      <c r="A161" s="47" t="s">
        <v>12</v>
      </c>
      <c r="B161" s="28" t="s">
        <v>13</v>
      </c>
      <c r="C161" s="29"/>
      <c r="O161" s="85"/>
    </row>
    <row r="162" spans="1:15">
      <c r="A162" s="30"/>
      <c r="B162" s="31"/>
      <c r="C162" s="32"/>
      <c r="O162" s="85"/>
    </row>
    <row r="163" spans="1:15" ht="18.75">
      <c r="A163" s="33">
        <v>1</v>
      </c>
      <c r="B163" s="34" t="str">
        <f>B340</f>
        <v>Project assistant</v>
      </c>
      <c r="C163" s="241">
        <f>O340</f>
        <v>14400</v>
      </c>
      <c r="O163" s="85"/>
    </row>
    <row r="164" spans="1:15" ht="18.75">
      <c r="A164" s="33"/>
      <c r="B164" s="36"/>
      <c r="C164" s="35">
        <f t="shared" ref="C164:C171" si="0">O341</f>
        <v>0</v>
      </c>
      <c r="O164" s="85"/>
    </row>
    <row r="165" spans="1:15" ht="18.75">
      <c r="A165" s="33">
        <v>2</v>
      </c>
      <c r="B165" s="34" t="str">
        <f>B342</f>
        <v>Teacher &amp; trainer</v>
      </c>
      <c r="C165" s="241">
        <f t="shared" si="0"/>
        <v>4050</v>
      </c>
      <c r="O165" s="85"/>
    </row>
    <row r="166" spans="1:15" ht="18.75">
      <c r="A166" s="33"/>
      <c r="B166" s="36"/>
      <c r="C166" s="35">
        <f t="shared" si="0"/>
        <v>0</v>
      </c>
      <c r="O166" s="85"/>
    </row>
    <row r="167" spans="1:15" ht="18.75">
      <c r="A167" s="33">
        <v>3</v>
      </c>
      <c r="B167" s="34" t="str">
        <f>B344</f>
        <v>Material for sewing and Handicraft</v>
      </c>
      <c r="C167" s="241">
        <f t="shared" si="0"/>
        <v>720</v>
      </c>
      <c r="O167" s="85"/>
    </row>
    <row r="168" spans="1:15" ht="18.75">
      <c r="A168" s="33"/>
      <c r="B168" s="36"/>
      <c r="C168" s="35">
        <f t="shared" si="0"/>
        <v>0</v>
      </c>
      <c r="O168" s="85"/>
    </row>
    <row r="169" spans="1:15" ht="18.75">
      <c r="A169" s="38">
        <v>4</v>
      </c>
      <c r="B169" s="34" t="str">
        <f>B346</f>
        <v>Refugee needs</v>
      </c>
      <c r="C169" s="241">
        <f t="shared" si="0"/>
        <v>1063</v>
      </c>
      <c r="O169" s="85"/>
    </row>
    <row r="170" spans="1:15" ht="18.75">
      <c r="A170" s="38"/>
      <c r="B170" s="36"/>
      <c r="C170" s="35">
        <f t="shared" si="0"/>
        <v>0</v>
      </c>
      <c r="O170" s="85"/>
    </row>
    <row r="171" spans="1:15" ht="18.75">
      <c r="A171" s="38">
        <v>5</v>
      </c>
      <c r="B171" s="34" t="str">
        <f>B348</f>
        <v>Making play ground for Refugee</v>
      </c>
      <c r="C171" s="241">
        <f t="shared" si="0"/>
        <v>16500</v>
      </c>
      <c r="O171" s="85"/>
    </row>
    <row r="172" spans="1:15" ht="18.75">
      <c r="A172" s="38"/>
      <c r="B172" s="36"/>
      <c r="C172" s="35"/>
      <c r="O172" s="85"/>
    </row>
    <row r="173" spans="1:15" ht="19.5" thickBot="1">
      <c r="A173" s="41"/>
      <c r="B173" s="42" t="s">
        <v>19</v>
      </c>
      <c r="C173" s="51">
        <f>SUM(C162:C171)</f>
        <v>36733</v>
      </c>
      <c r="O173" s="85"/>
    </row>
    <row r="174" spans="1:15">
      <c r="O174" s="85"/>
    </row>
    <row r="175" spans="1:15">
      <c r="O175" s="85"/>
    </row>
    <row r="176" spans="1:15" ht="15.75" thickBot="1">
      <c r="A176" s="93">
        <v>8</v>
      </c>
      <c r="O176" s="85"/>
    </row>
    <row r="177" spans="1:15" ht="33" customHeight="1" thickBot="1">
      <c r="A177" s="248" t="s">
        <v>7</v>
      </c>
      <c r="B177" s="250"/>
      <c r="C177" s="232">
        <v>2016</v>
      </c>
      <c r="O177" s="85"/>
    </row>
    <row r="178" spans="1:15" ht="15.75" thickBot="1">
      <c r="A178" s="94" t="s">
        <v>12</v>
      </c>
      <c r="B178" s="28" t="s">
        <v>13</v>
      </c>
      <c r="C178" s="233"/>
      <c r="O178" s="85"/>
    </row>
    <row r="179" spans="1:15" ht="23.25" customHeight="1" thickBot="1">
      <c r="A179" s="95"/>
      <c r="B179" s="96"/>
      <c r="C179" s="95"/>
      <c r="O179" s="85"/>
    </row>
    <row r="180" spans="1:15" ht="23.25" customHeight="1" thickBot="1">
      <c r="A180" s="97">
        <v>1</v>
      </c>
      <c r="B180" s="98" t="str">
        <f>B358</f>
        <v>Accountant</v>
      </c>
      <c r="C180" s="243">
        <f>O358</f>
        <v>11500</v>
      </c>
      <c r="O180" s="85"/>
    </row>
    <row r="181" spans="1:15" ht="23.25" customHeight="1" thickBot="1">
      <c r="A181" s="97"/>
      <c r="B181" s="235"/>
      <c r="C181" s="234">
        <f t="shared" ref="C181:C196" si="1">O359</f>
        <v>0</v>
      </c>
      <c r="O181" s="85"/>
    </row>
    <row r="182" spans="1:15" ht="23.25" customHeight="1" thickBot="1">
      <c r="A182" s="97">
        <v>2</v>
      </c>
      <c r="B182" s="98" t="str">
        <f>B360</f>
        <v>Cleaner</v>
      </c>
      <c r="C182" s="243">
        <f t="shared" si="1"/>
        <v>6000</v>
      </c>
      <c r="O182" s="85"/>
    </row>
    <row r="183" spans="1:15" ht="23.25" customHeight="1" thickBot="1">
      <c r="A183" s="97"/>
      <c r="B183" s="235"/>
      <c r="C183" s="234">
        <f t="shared" si="1"/>
        <v>0</v>
      </c>
      <c r="O183" s="85"/>
    </row>
    <row r="184" spans="1:15" ht="23.25" customHeight="1" thickBot="1">
      <c r="A184" s="97">
        <v>3</v>
      </c>
      <c r="B184" s="98" t="str">
        <f>B362</f>
        <v>Rent</v>
      </c>
      <c r="C184" s="243">
        <f t="shared" si="1"/>
        <v>7800</v>
      </c>
      <c r="O184" s="85"/>
    </row>
    <row r="185" spans="1:15" ht="23.25" customHeight="1" thickBot="1">
      <c r="A185" s="97"/>
      <c r="B185" s="235"/>
      <c r="C185" s="234">
        <f t="shared" si="1"/>
        <v>0</v>
      </c>
      <c r="O185" s="85"/>
    </row>
    <row r="186" spans="1:15" ht="23.25" customHeight="1" thickBot="1">
      <c r="A186" s="97">
        <v>4</v>
      </c>
      <c r="B186" s="98" t="str">
        <f>B364</f>
        <v>Fuel, car repairs</v>
      </c>
      <c r="C186" s="243">
        <f t="shared" si="1"/>
        <v>2047</v>
      </c>
      <c r="O186" s="85"/>
    </row>
    <row r="187" spans="1:15" ht="23.25" customHeight="1" thickBot="1">
      <c r="A187" s="97"/>
      <c r="B187" s="235"/>
      <c r="C187" s="234">
        <f t="shared" si="1"/>
        <v>0</v>
      </c>
      <c r="O187" s="85"/>
    </row>
    <row r="188" spans="1:15" ht="23.25" customHeight="1" thickBot="1">
      <c r="A188" s="97">
        <v>5</v>
      </c>
      <c r="B188" s="98" t="str">
        <f>B366</f>
        <v>Daily needs, tea, Sugar, Soap,…etc</v>
      </c>
      <c r="C188" s="243">
        <f t="shared" si="1"/>
        <v>2104</v>
      </c>
      <c r="O188" s="85"/>
    </row>
    <row r="189" spans="1:15" ht="23.25" customHeight="1" thickBot="1">
      <c r="A189" s="97"/>
      <c r="B189" s="235"/>
      <c r="C189" s="234">
        <f t="shared" si="1"/>
        <v>0</v>
      </c>
      <c r="O189" s="85"/>
    </row>
    <row r="190" spans="1:15" ht="23.25" customHeight="1" thickBot="1">
      <c r="A190" s="97">
        <v>6</v>
      </c>
      <c r="B190" s="98" t="str">
        <f>B368</f>
        <v>Travel and Accomodation</v>
      </c>
      <c r="C190" s="243">
        <f t="shared" si="1"/>
        <v>3358</v>
      </c>
      <c r="O190" s="85"/>
    </row>
    <row r="191" spans="1:15" ht="23.25" customHeight="1" thickBot="1">
      <c r="A191" s="97"/>
      <c r="B191" s="235"/>
      <c r="C191" s="234">
        <f t="shared" si="1"/>
        <v>0</v>
      </c>
      <c r="O191" s="85"/>
    </row>
    <row r="192" spans="1:15" ht="23.25" customHeight="1" thickBot="1">
      <c r="A192" s="97">
        <v>7</v>
      </c>
      <c r="B192" s="98" t="str">
        <f t="shared" ref="B192:B196" si="2">B370</f>
        <v>Communication &amp; stationary</v>
      </c>
      <c r="C192" s="243">
        <f t="shared" si="1"/>
        <v>2889</v>
      </c>
      <c r="O192" s="85"/>
    </row>
    <row r="193" spans="1:17" ht="23.25" customHeight="1" thickBot="1">
      <c r="A193" s="97"/>
      <c r="B193" s="235"/>
      <c r="C193" s="234">
        <f t="shared" si="1"/>
        <v>0</v>
      </c>
      <c r="O193" s="85"/>
    </row>
    <row r="194" spans="1:17" ht="23.25" customHeight="1" thickBot="1">
      <c r="A194" s="236">
        <v>8</v>
      </c>
      <c r="B194" s="98" t="str">
        <f t="shared" si="2"/>
        <v>Photocopy and printing</v>
      </c>
      <c r="C194" s="243">
        <f t="shared" si="1"/>
        <v>1831</v>
      </c>
      <c r="O194" s="85"/>
    </row>
    <row r="195" spans="1:17" ht="23.25" customHeight="1" thickBot="1">
      <c r="A195" s="237"/>
      <c r="B195" s="238"/>
      <c r="C195" s="234"/>
      <c r="O195" s="85"/>
    </row>
    <row r="196" spans="1:17" ht="23.25" customHeight="1" thickBot="1">
      <c r="A196" s="239">
        <v>9</v>
      </c>
      <c r="B196" s="98" t="str">
        <f t="shared" si="2"/>
        <v>Utility</v>
      </c>
      <c r="C196" s="243">
        <f t="shared" si="1"/>
        <v>965</v>
      </c>
      <c r="O196" s="85"/>
    </row>
    <row r="197" spans="1:17" ht="23.25" customHeight="1" thickBot="1">
      <c r="A197" s="101"/>
      <c r="B197" s="240" t="s">
        <v>19</v>
      </c>
      <c r="C197" s="209">
        <f>SUM(C180:C196)</f>
        <v>38494</v>
      </c>
      <c r="O197" s="85"/>
    </row>
    <row r="198" spans="1:17">
      <c r="O198" s="85"/>
    </row>
    <row r="199" spans="1:17">
      <c r="O199" s="85"/>
    </row>
    <row r="200" spans="1:17">
      <c r="A200" s="102"/>
      <c r="B200" s="102"/>
      <c r="C200" s="102"/>
      <c r="D200" s="102"/>
      <c r="E200" s="102"/>
      <c r="F200" s="102"/>
      <c r="G200" s="102"/>
      <c r="H200" s="102"/>
      <c r="I200" s="102"/>
      <c r="J200" s="102"/>
      <c r="K200" s="102"/>
      <c r="L200" s="102"/>
      <c r="M200" s="102"/>
      <c r="N200" s="102"/>
      <c r="O200" s="103"/>
      <c r="P200" s="102"/>
      <c r="Q200" s="102"/>
    </row>
    <row r="201" spans="1:17">
      <c r="O201" s="85"/>
    </row>
    <row r="202" spans="1:17" ht="16.5" thickBot="1">
      <c r="A202" s="92">
        <v>1</v>
      </c>
      <c r="O202" s="85"/>
    </row>
    <row r="203" spans="1:17" ht="19.5" thickBot="1">
      <c r="A203" s="44"/>
      <c r="B203" s="104" t="s">
        <v>11</v>
      </c>
      <c r="C203" s="105"/>
      <c r="D203" s="106"/>
      <c r="E203" s="107"/>
      <c r="F203" s="108"/>
      <c r="G203" s="107"/>
      <c r="H203" s="107"/>
      <c r="I203" s="107"/>
      <c r="J203" s="107"/>
      <c r="K203" s="107"/>
      <c r="L203" s="107"/>
      <c r="M203" s="107"/>
      <c r="N203" s="107"/>
      <c r="O203" s="109"/>
    </row>
    <row r="204" spans="1:17" s="117" customFormat="1" ht="15.75" thickBot="1">
      <c r="A204" s="110" t="s">
        <v>12</v>
      </c>
      <c r="B204" s="111" t="s">
        <v>13</v>
      </c>
      <c r="C204" s="112" t="s">
        <v>53</v>
      </c>
      <c r="D204" s="113" t="s">
        <v>54</v>
      </c>
      <c r="E204" s="114" t="s">
        <v>55</v>
      </c>
      <c r="F204" s="115" t="s">
        <v>56</v>
      </c>
      <c r="G204" s="114" t="s">
        <v>57</v>
      </c>
      <c r="H204" s="114" t="s">
        <v>58</v>
      </c>
      <c r="I204" s="114" t="s">
        <v>59</v>
      </c>
      <c r="J204" s="116" t="s">
        <v>60</v>
      </c>
      <c r="K204" s="116" t="s">
        <v>61</v>
      </c>
      <c r="L204" s="116" t="s">
        <v>62</v>
      </c>
      <c r="M204" s="116" t="s">
        <v>63</v>
      </c>
      <c r="N204" s="116" t="s">
        <v>64</v>
      </c>
      <c r="O204" s="116" t="s">
        <v>19</v>
      </c>
    </row>
    <row r="205" spans="1:17">
      <c r="A205" s="30"/>
      <c r="B205" s="31"/>
      <c r="C205" s="32"/>
      <c r="D205" s="118"/>
      <c r="E205" s="100"/>
      <c r="F205" s="119"/>
      <c r="G205" s="100"/>
      <c r="H205" s="100"/>
      <c r="I205" s="100"/>
      <c r="J205" s="100"/>
      <c r="K205" s="100"/>
      <c r="L205" s="100"/>
      <c r="M205" s="100"/>
      <c r="N205" s="100"/>
      <c r="O205" s="120"/>
    </row>
    <row r="206" spans="1:17" ht="18.75">
      <c r="A206" s="33">
        <v>1</v>
      </c>
      <c r="B206" s="34" t="s">
        <v>14</v>
      </c>
      <c r="C206" s="121">
        <v>3100</v>
      </c>
      <c r="D206" s="122">
        <v>3300</v>
      </c>
      <c r="E206" s="121">
        <v>3300</v>
      </c>
      <c r="F206" s="122">
        <v>1800</v>
      </c>
      <c r="G206" s="121">
        <v>1800</v>
      </c>
      <c r="H206" s="122">
        <v>2400</v>
      </c>
      <c r="I206" s="121">
        <v>1800</v>
      </c>
      <c r="J206" s="122">
        <v>1800</v>
      </c>
      <c r="K206" s="121">
        <v>1650</v>
      </c>
      <c r="L206" s="122">
        <v>1200</v>
      </c>
      <c r="M206" s="122">
        <v>1500</v>
      </c>
      <c r="N206" s="121">
        <v>1800</v>
      </c>
      <c r="O206" s="123">
        <f>SUM(C206:N206)</f>
        <v>25450</v>
      </c>
    </row>
    <row r="207" spans="1:17" ht="18.75">
      <c r="A207" s="33"/>
      <c r="B207" s="36"/>
      <c r="C207" s="121"/>
      <c r="D207" s="122"/>
      <c r="E207" s="121"/>
      <c r="F207" s="124"/>
      <c r="G207" s="121"/>
      <c r="H207" s="121"/>
      <c r="I207" s="121"/>
      <c r="J207" s="121"/>
      <c r="K207" s="121"/>
      <c r="L207" s="121"/>
      <c r="M207" s="121"/>
      <c r="N207" s="121"/>
      <c r="O207" s="123"/>
    </row>
    <row r="208" spans="1:17" ht="18.75">
      <c r="A208" s="33">
        <v>2</v>
      </c>
      <c r="B208" s="37" t="s">
        <v>15</v>
      </c>
      <c r="C208" s="121">
        <v>1500</v>
      </c>
      <c r="D208" s="121">
        <v>1500</v>
      </c>
      <c r="E208" s="121">
        <v>1500</v>
      </c>
      <c r="F208" s="121">
        <v>1500</v>
      </c>
      <c r="G208" s="121">
        <v>1500</v>
      </c>
      <c r="H208" s="121">
        <v>1500</v>
      </c>
      <c r="I208" s="121">
        <v>1500</v>
      </c>
      <c r="J208" s="121">
        <v>1500</v>
      </c>
      <c r="K208" s="121">
        <v>1500</v>
      </c>
      <c r="L208" s="121">
        <v>1500</v>
      </c>
      <c r="M208" s="121">
        <v>1500</v>
      </c>
      <c r="N208" s="121">
        <v>1500</v>
      </c>
      <c r="O208" s="123">
        <f t="shared" ref="O208" si="3">SUM(C208:N208)</f>
        <v>18000</v>
      </c>
    </row>
    <row r="209" spans="1:15" ht="18.75">
      <c r="A209" s="33"/>
      <c r="B209" s="36"/>
      <c r="C209" s="121"/>
      <c r="D209" s="122"/>
      <c r="E209" s="121"/>
      <c r="F209" s="125"/>
      <c r="G209" s="121"/>
      <c r="H209" s="122"/>
      <c r="I209" s="121"/>
      <c r="J209" s="122"/>
      <c r="K209" s="121"/>
      <c r="L209" s="122"/>
      <c r="M209" s="122"/>
      <c r="N209" s="121"/>
      <c r="O209" s="123"/>
    </row>
    <row r="210" spans="1:15" ht="18.75">
      <c r="A210" s="33">
        <v>3</v>
      </c>
      <c r="B210" s="34" t="s">
        <v>16</v>
      </c>
      <c r="C210" s="121">
        <v>3500</v>
      </c>
      <c r="D210" s="122">
        <v>3949</v>
      </c>
      <c r="E210" s="121">
        <v>1238</v>
      </c>
      <c r="F210" s="122">
        <v>2346</v>
      </c>
      <c r="G210" s="121">
        <v>2316</v>
      </c>
      <c r="H210" s="122">
        <v>2150</v>
      </c>
      <c r="I210" s="121">
        <v>2150</v>
      </c>
      <c r="J210" s="122">
        <v>2150</v>
      </c>
      <c r="K210" s="121">
        <v>2000</v>
      </c>
      <c r="L210" s="121">
        <v>2000</v>
      </c>
      <c r="M210" s="121">
        <v>2000</v>
      </c>
      <c r="N210" s="121">
        <v>2000</v>
      </c>
      <c r="O210" s="123">
        <f>SUM(C210:N210)</f>
        <v>27799</v>
      </c>
    </row>
    <row r="211" spans="1:15" ht="18.75">
      <c r="A211" s="38"/>
      <c r="B211" s="36"/>
      <c r="C211" s="121"/>
      <c r="D211" s="122"/>
      <c r="E211" s="121"/>
      <c r="F211" s="124"/>
      <c r="G211" s="121"/>
      <c r="H211" s="121"/>
      <c r="I211" s="121"/>
      <c r="J211" s="121"/>
      <c r="K211" s="121"/>
      <c r="L211" s="121"/>
      <c r="M211" s="121"/>
      <c r="N211" s="121"/>
      <c r="O211" s="123"/>
    </row>
    <row r="212" spans="1:15" ht="18.75">
      <c r="A212" s="39">
        <v>4</v>
      </c>
      <c r="B212" s="54" t="s">
        <v>65</v>
      </c>
      <c r="C212" s="124">
        <v>27</v>
      </c>
      <c r="D212" s="124">
        <v>34</v>
      </c>
      <c r="E212" s="124">
        <v>150</v>
      </c>
      <c r="F212" s="124">
        <v>170</v>
      </c>
      <c r="G212" s="124">
        <v>130</v>
      </c>
      <c r="H212" s="124">
        <v>88</v>
      </c>
      <c r="I212" s="124">
        <v>75</v>
      </c>
      <c r="J212" s="124">
        <v>210</v>
      </c>
      <c r="K212" s="124">
        <v>97</v>
      </c>
      <c r="L212" s="124">
        <v>49</v>
      </c>
      <c r="M212" s="124">
        <v>101</v>
      </c>
      <c r="N212" s="124">
        <v>205</v>
      </c>
      <c r="O212" s="123">
        <f>SUM(C212:N212)</f>
        <v>1336</v>
      </c>
    </row>
    <row r="213" spans="1:15" ht="18.75">
      <c r="A213" s="40"/>
      <c r="B213" s="56"/>
      <c r="C213" s="124"/>
      <c r="D213" s="124"/>
      <c r="E213" s="124"/>
      <c r="F213" s="124"/>
      <c r="G213" s="124"/>
      <c r="H213" s="124"/>
      <c r="I213" s="124"/>
      <c r="J213" s="124"/>
      <c r="K213" s="124"/>
      <c r="L213" s="124"/>
      <c r="M213" s="121"/>
      <c r="N213" s="124"/>
      <c r="O213" s="123"/>
    </row>
    <row r="214" spans="1:15" ht="18.75">
      <c r="A214" s="38">
        <v>5</v>
      </c>
      <c r="B214" s="54" t="s">
        <v>66</v>
      </c>
      <c r="C214" s="124">
        <v>120</v>
      </c>
      <c r="D214" s="124">
        <v>142</v>
      </c>
      <c r="E214" s="124">
        <v>270</v>
      </c>
      <c r="F214" s="124">
        <v>185</v>
      </c>
      <c r="G214" s="124">
        <v>365</v>
      </c>
      <c r="H214" s="124">
        <v>131</v>
      </c>
      <c r="I214" s="124">
        <v>176</v>
      </c>
      <c r="J214" s="124">
        <v>208</v>
      </c>
      <c r="K214" s="124">
        <v>175</v>
      </c>
      <c r="L214" s="124">
        <v>200</v>
      </c>
      <c r="M214" s="121">
        <v>250</v>
      </c>
      <c r="N214" s="124">
        <v>187</v>
      </c>
      <c r="O214" s="123">
        <f>SUM(C214:N214)</f>
        <v>2409</v>
      </c>
    </row>
    <row r="215" spans="1:15" ht="19.5" thickBot="1">
      <c r="A215" s="38"/>
      <c r="B215" s="56"/>
      <c r="C215" s="124"/>
      <c r="D215" s="124"/>
      <c r="E215" s="124"/>
      <c r="F215" s="124"/>
      <c r="G215" s="124"/>
      <c r="H215" s="124"/>
      <c r="I215" s="124"/>
      <c r="J215" s="124"/>
      <c r="K215" s="124"/>
      <c r="L215" s="124"/>
      <c r="M215" s="121"/>
      <c r="N215" s="124"/>
      <c r="O215" s="123">
        <v>0</v>
      </c>
    </row>
    <row r="216" spans="1:15" s="129" customFormat="1" ht="19.5" thickBot="1">
      <c r="A216" s="126"/>
      <c r="B216" s="127" t="s">
        <v>19</v>
      </c>
      <c r="C216" s="43">
        <f t="shared" ref="C216:O216" si="4">SUM(C206:C215)</f>
        <v>8247</v>
      </c>
      <c r="D216" s="43">
        <f t="shared" si="4"/>
        <v>8925</v>
      </c>
      <c r="E216" s="43">
        <f t="shared" si="4"/>
        <v>6458</v>
      </c>
      <c r="F216" s="43">
        <f t="shared" si="4"/>
        <v>6001</v>
      </c>
      <c r="G216" s="43">
        <f t="shared" si="4"/>
        <v>6111</v>
      </c>
      <c r="H216" s="43">
        <f t="shared" si="4"/>
        <v>6269</v>
      </c>
      <c r="I216" s="43">
        <f t="shared" si="4"/>
        <v>5701</v>
      </c>
      <c r="J216" s="43">
        <f t="shared" si="4"/>
        <v>5868</v>
      </c>
      <c r="K216" s="43">
        <f t="shared" si="4"/>
        <v>5422</v>
      </c>
      <c r="L216" s="43">
        <f t="shared" si="4"/>
        <v>4949</v>
      </c>
      <c r="M216" s="43">
        <f t="shared" si="4"/>
        <v>5351</v>
      </c>
      <c r="N216" s="43">
        <f t="shared" si="4"/>
        <v>5692</v>
      </c>
      <c r="O216" s="128">
        <f t="shared" si="4"/>
        <v>74994</v>
      </c>
    </row>
    <row r="217" spans="1:15">
      <c r="O217" s="85"/>
    </row>
    <row r="218" spans="1:15">
      <c r="O218" s="85"/>
    </row>
    <row r="219" spans="1:15">
      <c r="O219" s="85"/>
    </row>
    <row r="220" spans="1:15">
      <c r="O220" s="85"/>
    </row>
    <row r="221" spans="1:15">
      <c r="O221" s="85"/>
    </row>
    <row r="222" spans="1:15" ht="16.5" thickBot="1">
      <c r="A222" s="92">
        <v>2</v>
      </c>
      <c r="O222" s="85"/>
    </row>
    <row r="223" spans="1:15" ht="19.5" thickBot="1">
      <c r="A223" s="44"/>
      <c r="B223" s="104" t="s">
        <v>67</v>
      </c>
      <c r="C223" s="105"/>
      <c r="D223" s="106"/>
      <c r="E223" s="107"/>
      <c r="F223" s="108"/>
      <c r="G223" s="107"/>
      <c r="H223" s="107"/>
      <c r="I223" s="107"/>
      <c r="J223" s="107"/>
      <c r="K223" s="107"/>
      <c r="L223" s="107"/>
      <c r="M223" s="107"/>
      <c r="N223" s="107"/>
      <c r="O223" s="109"/>
    </row>
    <row r="224" spans="1:15" s="131" customFormat="1" ht="15.75" thickBot="1">
      <c r="A224" s="130" t="s">
        <v>12</v>
      </c>
      <c r="B224" s="111" t="s">
        <v>13</v>
      </c>
      <c r="C224" s="112" t="s">
        <v>53</v>
      </c>
      <c r="D224" s="113" t="s">
        <v>54</v>
      </c>
      <c r="E224" s="114" t="s">
        <v>55</v>
      </c>
      <c r="F224" s="115" t="s">
        <v>56</v>
      </c>
      <c r="G224" s="114" t="s">
        <v>57</v>
      </c>
      <c r="H224" s="114" t="s">
        <v>58</v>
      </c>
      <c r="I224" s="114" t="s">
        <v>59</v>
      </c>
      <c r="J224" s="116" t="s">
        <v>60</v>
      </c>
      <c r="K224" s="116" t="s">
        <v>61</v>
      </c>
      <c r="L224" s="116" t="s">
        <v>62</v>
      </c>
      <c r="M224" s="116" t="s">
        <v>63</v>
      </c>
      <c r="N224" s="116" t="s">
        <v>64</v>
      </c>
      <c r="O224" s="116" t="s">
        <v>19</v>
      </c>
    </row>
    <row r="225" spans="1:15">
      <c r="A225" s="132"/>
      <c r="B225" s="133"/>
      <c r="C225" s="53"/>
      <c r="D225" s="118"/>
      <c r="E225" s="100"/>
      <c r="F225" s="119"/>
      <c r="G225" s="100"/>
      <c r="H225" s="100"/>
      <c r="I225" s="100"/>
      <c r="J225" s="100"/>
      <c r="K225" s="100"/>
      <c r="L225" s="100"/>
      <c r="M225" s="100"/>
      <c r="N225" s="100"/>
      <c r="O225" s="120"/>
    </row>
    <row r="226" spans="1:15" ht="18.75">
      <c r="A226" s="134">
        <v>1</v>
      </c>
      <c r="B226" s="54" t="s">
        <v>21</v>
      </c>
      <c r="C226" s="135">
        <v>1800</v>
      </c>
      <c r="D226" s="135">
        <v>1800</v>
      </c>
      <c r="E226" s="135">
        <v>1800</v>
      </c>
      <c r="F226" s="135">
        <v>1800</v>
      </c>
      <c r="G226" s="135">
        <v>1800</v>
      </c>
      <c r="H226" s="135">
        <v>1800</v>
      </c>
      <c r="I226" s="135">
        <v>1800</v>
      </c>
      <c r="J226" s="135">
        <v>1800</v>
      </c>
      <c r="K226" s="135">
        <v>1800</v>
      </c>
      <c r="L226" s="135">
        <v>1800</v>
      </c>
      <c r="M226" s="135">
        <v>1800</v>
      </c>
      <c r="N226" s="135">
        <v>1800</v>
      </c>
      <c r="O226" s="136">
        <f>SUM(C226:N226)</f>
        <v>21600</v>
      </c>
    </row>
    <row r="227" spans="1:15" ht="18.75">
      <c r="A227" s="134"/>
      <c r="B227" s="56"/>
      <c r="C227" s="53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120"/>
    </row>
    <row r="228" spans="1:15" ht="18.75">
      <c r="A228" s="137">
        <v>2</v>
      </c>
      <c r="B228" s="54" t="s">
        <v>22</v>
      </c>
      <c r="C228" s="135">
        <v>1900</v>
      </c>
      <c r="D228" s="35">
        <v>1913</v>
      </c>
      <c r="E228" s="35">
        <v>1500</v>
      </c>
      <c r="F228" s="35">
        <v>1500</v>
      </c>
      <c r="G228" s="35">
        <v>1500</v>
      </c>
      <c r="H228" s="35">
        <v>1500</v>
      </c>
      <c r="I228" s="35">
        <v>1500</v>
      </c>
      <c r="J228" s="35">
        <v>1500</v>
      </c>
      <c r="K228" s="35">
        <v>1500</v>
      </c>
      <c r="L228" s="35">
        <v>1500</v>
      </c>
      <c r="M228" s="35">
        <v>1500</v>
      </c>
      <c r="N228" s="35">
        <v>1500</v>
      </c>
      <c r="O228" s="136">
        <f>SUM(C228:N228)</f>
        <v>18813</v>
      </c>
    </row>
    <row r="229" spans="1:15" ht="18.75">
      <c r="A229" s="137"/>
      <c r="B229" s="56"/>
      <c r="C229" s="53"/>
      <c r="D229" s="118"/>
      <c r="E229" s="100"/>
      <c r="F229" s="119"/>
      <c r="G229" s="100"/>
      <c r="H229" s="100"/>
      <c r="I229" s="100"/>
      <c r="J229" s="100"/>
      <c r="K229" s="100"/>
      <c r="L229" s="100"/>
      <c r="M229" s="100"/>
      <c r="N229" s="100"/>
      <c r="O229" s="120"/>
    </row>
    <row r="230" spans="1:15" ht="18.75">
      <c r="A230" s="138">
        <v>3</v>
      </c>
      <c r="B230" s="54" t="s">
        <v>23</v>
      </c>
      <c r="C230" s="139">
        <v>535</v>
      </c>
      <c r="D230" s="140">
        <v>565</v>
      </c>
      <c r="E230" s="141">
        <v>400</v>
      </c>
      <c r="F230" s="139">
        <v>525</v>
      </c>
      <c r="G230" s="141">
        <v>530</v>
      </c>
      <c r="H230" s="141">
        <v>519</v>
      </c>
      <c r="I230" s="141">
        <v>515</v>
      </c>
      <c r="J230" s="141">
        <v>863</v>
      </c>
      <c r="K230" s="141">
        <v>1069</v>
      </c>
      <c r="L230" s="141">
        <v>819</v>
      </c>
      <c r="M230" s="141">
        <v>1266</v>
      </c>
      <c r="N230" s="141">
        <v>834</v>
      </c>
      <c r="O230" s="142">
        <f>SUM(C230:N230)</f>
        <v>8440</v>
      </c>
    </row>
    <row r="231" spans="1:15" ht="18.75">
      <c r="A231" s="137"/>
      <c r="B231" s="90"/>
      <c r="C231" s="139"/>
      <c r="D231" s="140"/>
      <c r="E231" s="141"/>
      <c r="F231" s="139"/>
      <c r="G231" s="141"/>
      <c r="H231" s="141"/>
      <c r="I231" s="141"/>
      <c r="J231" s="141"/>
      <c r="K231" s="141"/>
      <c r="L231" s="141"/>
      <c r="M231" s="141"/>
      <c r="N231" s="141"/>
      <c r="O231" s="142"/>
    </row>
    <row r="232" spans="1:15" ht="18.75">
      <c r="A232" s="137">
        <v>4</v>
      </c>
      <c r="B232" s="57" t="s">
        <v>68</v>
      </c>
      <c r="C232" s="139">
        <v>309</v>
      </c>
      <c r="D232" s="141">
        <v>331</v>
      </c>
      <c r="E232" s="141">
        <v>348</v>
      </c>
      <c r="F232" s="141">
        <v>479</v>
      </c>
      <c r="G232" s="141">
        <v>551</v>
      </c>
      <c r="H232" s="141">
        <v>580</v>
      </c>
      <c r="I232" s="141">
        <v>418</v>
      </c>
      <c r="J232" s="141">
        <v>595</v>
      </c>
      <c r="K232" s="141">
        <v>433</v>
      </c>
      <c r="L232" s="141">
        <v>725</v>
      </c>
      <c r="M232" s="141">
        <v>625</v>
      </c>
      <c r="N232" s="141">
        <v>515</v>
      </c>
      <c r="O232" s="142">
        <f t="shared" ref="O232:O234" si="5">SUM(C232:N232)</f>
        <v>5909</v>
      </c>
    </row>
    <row r="233" spans="1:15" ht="18.75">
      <c r="A233" s="137"/>
      <c r="B233" s="56"/>
      <c r="C233" s="139"/>
      <c r="D233" s="140"/>
      <c r="E233" s="141"/>
      <c r="F233" s="141"/>
      <c r="G233" s="141"/>
      <c r="H233" s="141"/>
      <c r="I233" s="141"/>
      <c r="J233" s="141"/>
      <c r="K233" s="141"/>
      <c r="L233" s="141"/>
      <c r="M233" s="141"/>
      <c r="N233" s="141"/>
      <c r="O233" s="142"/>
    </row>
    <row r="234" spans="1:15" ht="18.75">
      <c r="A234" s="137">
        <v>5</v>
      </c>
      <c r="B234" s="57" t="s">
        <v>69</v>
      </c>
      <c r="C234" s="139">
        <v>0</v>
      </c>
      <c r="D234" s="140">
        <v>0</v>
      </c>
      <c r="E234" s="141">
        <v>0</v>
      </c>
      <c r="F234" s="141">
        <v>0</v>
      </c>
      <c r="G234" s="141">
        <v>0</v>
      </c>
      <c r="H234" s="141">
        <v>0</v>
      </c>
      <c r="I234" s="141">
        <v>0</v>
      </c>
      <c r="J234" s="141">
        <v>0</v>
      </c>
      <c r="K234" s="141">
        <v>1000</v>
      </c>
      <c r="L234" s="141">
        <v>1000</v>
      </c>
      <c r="M234" s="141">
        <v>1000</v>
      </c>
      <c r="N234" s="141">
        <v>1000</v>
      </c>
      <c r="O234" s="142">
        <f t="shared" si="5"/>
        <v>4000</v>
      </c>
    </row>
    <row r="235" spans="1:15" ht="19.5" thickBot="1">
      <c r="A235" s="137"/>
      <c r="B235" s="143"/>
      <c r="C235" s="139"/>
      <c r="D235" s="140"/>
      <c r="E235" s="141"/>
      <c r="F235" s="141"/>
      <c r="G235" s="141"/>
      <c r="H235" s="141"/>
      <c r="I235" s="141"/>
      <c r="J235" s="141"/>
      <c r="K235" s="141"/>
      <c r="L235" s="141"/>
      <c r="M235" s="141"/>
      <c r="N235" s="141"/>
      <c r="O235" s="142"/>
    </row>
    <row r="236" spans="1:15" s="129" customFormat="1" ht="19.5" thickBot="1">
      <c r="A236" s="126"/>
      <c r="B236" s="144" t="s">
        <v>19</v>
      </c>
      <c r="C236" s="145">
        <f>SUM(C226:C234)</f>
        <v>4544</v>
      </c>
      <c r="D236" s="145">
        <f t="shared" ref="D236:N236" si="6">SUM(D226:D234)</f>
        <v>4609</v>
      </c>
      <c r="E236" s="145">
        <f t="shared" si="6"/>
        <v>4048</v>
      </c>
      <c r="F236" s="145">
        <f t="shared" si="6"/>
        <v>4304</v>
      </c>
      <c r="G236" s="145">
        <f t="shared" si="6"/>
        <v>4381</v>
      </c>
      <c r="H236" s="145">
        <f t="shared" si="6"/>
        <v>4399</v>
      </c>
      <c r="I236" s="145">
        <f t="shared" si="6"/>
        <v>4233</v>
      </c>
      <c r="J236" s="145">
        <f t="shared" si="6"/>
        <v>4758</v>
      </c>
      <c r="K236" s="145">
        <f t="shared" si="6"/>
        <v>5802</v>
      </c>
      <c r="L236" s="145">
        <f t="shared" si="6"/>
        <v>5844</v>
      </c>
      <c r="M236" s="145">
        <f t="shared" si="6"/>
        <v>6191</v>
      </c>
      <c r="N236" s="145">
        <f t="shared" si="6"/>
        <v>5649</v>
      </c>
      <c r="O236" s="146">
        <f>SUM(O226:O234)</f>
        <v>58762</v>
      </c>
    </row>
    <row r="237" spans="1:15">
      <c r="N237" s="147"/>
      <c r="O237" s="85"/>
    </row>
    <row r="238" spans="1:15">
      <c r="O238" s="85"/>
    </row>
    <row r="239" spans="1:15">
      <c r="O239" s="85"/>
    </row>
    <row r="240" spans="1:15">
      <c r="O240" s="85"/>
    </row>
    <row r="241" spans="1:15">
      <c r="O241" s="85"/>
    </row>
    <row r="242" spans="1:15">
      <c r="O242" s="85"/>
    </row>
    <row r="243" spans="1:15" ht="16.5" thickBot="1">
      <c r="A243" s="92">
        <v>3</v>
      </c>
      <c r="O243" s="85"/>
    </row>
    <row r="244" spans="1:15" ht="19.5" thickBot="1">
      <c r="A244" s="52"/>
      <c r="B244" s="148" t="s">
        <v>24</v>
      </c>
      <c r="C244" s="105"/>
      <c r="D244" s="106"/>
      <c r="E244" s="107"/>
      <c r="F244" s="108"/>
      <c r="G244" s="107"/>
      <c r="H244" s="107"/>
      <c r="I244" s="107"/>
      <c r="J244" s="107"/>
      <c r="K244" s="107"/>
      <c r="L244" s="107"/>
      <c r="M244" s="107"/>
      <c r="N244" s="107"/>
      <c r="O244" s="109"/>
    </row>
    <row r="245" spans="1:15" s="117" customFormat="1" ht="15.75" thickBot="1">
      <c r="A245" s="149"/>
      <c r="B245" s="149"/>
      <c r="C245" s="112" t="s">
        <v>53</v>
      </c>
      <c r="D245" s="113" t="s">
        <v>54</v>
      </c>
      <c r="E245" s="114" t="s">
        <v>55</v>
      </c>
      <c r="F245" s="115" t="s">
        <v>56</v>
      </c>
      <c r="G245" s="114" t="s">
        <v>57</v>
      </c>
      <c r="H245" s="114" t="s">
        <v>58</v>
      </c>
      <c r="I245" s="114" t="s">
        <v>59</v>
      </c>
      <c r="J245" s="116" t="s">
        <v>60</v>
      </c>
      <c r="K245" s="116" t="s">
        <v>61</v>
      </c>
      <c r="L245" s="116" t="s">
        <v>62</v>
      </c>
      <c r="M245" s="116" t="s">
        <v>63</v>
      </c>
      <c r="N245" s="116" t="s">
        <v>64</v>
      </c>
      <c r="O245" s="116" t="s">
        <v>19</v>
      </c>
    </row>
    <row r="246" spans="1:15" ht="18.75">
      <c r="A246" s="33">
        <v>1</v>
      </c>
      <c r="B246" s="54" t="s">
        <v>25</v>
      </c>
      <c r="C246" s="150">
        <v>0</v>
      </c>
      <c r="D246" s="150">
        <v>0</v>
      </c>
      <c r="E246" s="150">
        <v>0</v>
      </c>
      <c r="F246" s="150">
        <v>0</v>
      </c>
      <c r="G246" s="150">
        <v>0</v>
      </c>
      <c r="H246" s="150">
        <v>200</v>
      </c>
      <c r="I246" s="150">
        <v>200</v>
      </c>
      <c r="J246" s="150">
        <v>200</v>
      </c>
      <c r="K246" s="150">
        <v>200</v>
      </c>
      <c r="L246" s="150">
        <v>200</v>
      </c>
      <c r="M246" s="150">
        <v>200</v>
      </c>
      <c r="N246" s="151">
        <v>200</v>
      </c>
      <c r="O246" s="152">
        <f>SUM(C246:N246)</f>
        <v>1400</v>
      </c>
    </row>
    <row r="247" spans="1:15" ht="18.75">
      <c r="A247" s="33"/>
      <c r="B247" s="55"/>
      <c r="C247" s="141"/>
      <c r="D247" s="139"/>
      <c r="E247" s="141"/>
      <c r="F247" s="141"/>
      <c r="G247" s="141"/>
      <c r="H247" s="141"/>
      <c r="I247" s="141"/>
      <c r="J247" s="141"/>
      <c r="K247" s="141"/>
      <c r="L247" s="153"/>
      <c r="M247" s="141"/>
      <c r="N247" s="2"/>
      <c r="O247" s="120"/>
    </row>
    <row r="248" spans="1:15" ht="18.75">
      <c r="A248" s="33">
        <v>2</v>
      </c>
      <c r="B248" s="54" t="s">
        <v>26</v>
      </c>
      <c r="C248" s="150">
        <v>500</v>
      </c>
      <c r="D248" s="150">
        <v>300</v>
      </c>
      <c r="E248" s="150">
        <v>400</v>
      </c>
      <c r="F248" s="150">
        <v>400</v>
      </c>
      <c r="G248" s="150">
        <v>600</v>
      </c>
      <c r="H248" s="150">
        <v>600</v>
      </c>
      <c r="I248" s="150">
        <v>550</v>
      </c>
      <c r="J248" s="150">
        <v>700</v>
      </c>
      <c r="K248" s="150">
        <v>700</v>
      </c>
      <c r="L248" s="150">
        <v>500</v>
      </c>
      <c r="M248" s="150">
        <v>500</v>
      </c>
      <c r="N248" s="150">
        <v>600</v>
      </c>
      <c r="O248" s="154">
        <f>SUM(C248:N248)</f>
        <v>6350</v>
      </c>
    </row>
    <row r="249" spans="1:15" ht="18.75">
      <c r="A249" s="33"/>
      <c r="B249" s="56"/>
      <c r="C249" s="150"/>
      <c r="D249" s="151"/>
      <c r="E249" s="150"/>
      <c r="F249" s="150"/>
      <c r="G249" s="150"/>
      <c r="H249" s="150"/>
      <c r="I249" s="150"/>
      <c r="J249" s="150"/>
      <c r="K249" s="150"/>
      <c r="L249" s="153"/>
      <c r="M249" s="141"/>
      <c r="N249" s="155"/>
      <c r="O249" s="120"/>
    </row>
    <row r="250" spans="1:15" ht="18.75">
      <c r="A250" s="33">
        <v>3</v>
      </c>
      <c r="B250" s="54" t="s">
        <v>27</v>
      </c>
      <c r="C250" s="150">
        <v>350</v>
      </c>
      <c r="D250" s="150">
        <v>350</v>
      </c>
      <c r="E250" s="150">
        <v>350</v>
      </c>
      <c r="F250" s="150">
        <v>350</v>
      </c>
      <c r="G250" s="150">
        <v>350</v>
      </c>
      <c r="H250" s="150">
        <v>350</v>
      </c>
      <c r="I250" s="150">
        <v>350</v>
      </c>
      <c r="J250" s="150">
        <v>350</v>
      </c>
      <c r="K250" s="150">
        <v>350</v>
      </c>
      <c r="L250" s="150">
        <v>350</v>
      </c>
      <c r="M250" s="150">
        <v>350</v>
      </c>
      <c r="N250" s="150">
        <v>350</v>
      </c>
      <c r="O250" s="154">
        <f>SUM(C250:N250)</f>
        <v>4200</v>
      </c>
    </row>
    <row r="251" spans="1:15" ht="18.75">
      <c r="A251" s="33"/>
      <c r="B251" s="55"/>
      <c r="C251" s="141"/>
      <c r="D251" s="139"/>
      <c r="E251" s="141"/>
      <c r="F251" s="141"/>
      <c r="G251" s="141"/>
      <c r="H251" s="141"/>
      <c r="I251" s="141"/>
      <c r="J251" s="141"/>
      <c r="K251" s="141"/>
      <c r="L251" s="153"/>
      <c r="M251" s="141"/>
      <c r="N251" s="2"/>
      <c r="O251" s="154"/>
    </row>
    <row r="252" spans="1:15" ht="18.75">
      <c r="A252" s="33">
        <v>4</v>
      </c>
      <c r="B252" s="57" t="s">
        <v>70</v>
      </c>
      <c r="C252" s="141">
        <v>2000</v>
      </c>
      <c r="D252" s="141">
        <v>2000</v>
      </c>
      <c r="E252" s="141">
        <v>2000</v>
      </c>
      <c r="F252" s="141">
        <v>2000</v>
      </c>
      <c r="G252" s="141">
        <v>2000</v>
      </c>
      <c r="H252" s="141">
        <v>2000</v>
      </c>
      <c r="I252" s="141">
        <v>2000</v>
      </c>
      <c r="J252" s="141">
        <v>2000</v>
      </c>
      <c r="K252" s="141">
        <v>2000</v>
      </c>
      <c r="L252" s="141">
        <v>2000</v>
      </c>
      <c r="M252" s="141">
        <v>2000</v>
      </c>
      <c r="N252" s="141">
        <v>2000</v>
      </c>
      <c r="O252" s="154">
        <f t="shared" ref="O252:O254" si="7">SUM(C252:N252)</f>
        <v>24000</v>
      </c>
    </row>
    <row r="253" spans="1:15" ht="18.75">
      <c r="A253" s="33"/>
      <c r="B253" s="55"/>
      <c r="C253" s="141"/>
      <c r="D253" s="139"/>
      <c r="E253" s="139"/>
      <c r="F253" s="139"/>
      <c r="G253" s="139"/>
      <c r="H253" s="139"/>
      <c r="I253" s="139"/>
      <c r="J253" s="139"/>
      <c r="K253" s="139"/>
      <c r="L253" s="153"/>
      <c r="M253" s="139"/>
      <c r="N253" s="2"/>
      <c r="O253" s="154"/>
    </row>
    <row r="254" spans="1:15" ht="18.75">
      <c r="A254" s="33">
        <v>5</v>
      </c>
      <c r="B254" s="57" t="s">
        <v>29</v>
      </c>
      <c r="C254" s="141">
        <v>1600</v>
      </c>
      <c r="D254" s="141">
        <v>1600</v>
      </c>
      <c r="E254" s="141">
        <v>1600</v>
      </c>
      <c r="F254" s="141">
        <v>1600</v>
      </c>
      <c r="G254" s="141">
        <v>1600</v>
      </c>
      <c r="H254" s="141">
        <v>1600</v>
      </c>
      <c r="I254" s="141">
        <v>1600</v>
      </c>
      <c r="J254" s="141">
        <v>1600</v>
      </c>
      <c r="K254" s="141">
        <v>1600</v>
      </c>
      <c r="L254" s="141">
        <v>1600</v>
      </c>
      <c r="M254" s="141">
        <v>1600</v>
      </c>
      <c r="N254" s="141">
        <v>1600</v>
      </c>
      <c r="O254" s="154">
        <f t="shared" si="7"/>
        <v>19200</v>
      </c>
    </row>
    <row r="255" spans="1:15" ht="18.75">
      <c r="A255" s="33"/>
      <c r="B255" s="55"/>
      <c r="C255" s="141"/>
      <c r="D255" s="139"/>
      <c r="E255" s="139"/>
      <c r="F255" s="139"/>
      <c r="G255" s="139"/>
      <c r="H255" s="139"/>
      <c r="I255" s="139"/>
      <c r="J255" s="139"/>
      <c r="K255" s="139"/>
      <c r="L255" s="153"/>
      <c r="M255" s="139"/>
      <c r="N255" s="2"/>
      <c r="O255" s="120"/>
    </row>
    <row r="256" spans="1:15" ht="18.75">
      <c r="A256" s="33">
        <v>6</v>
      </c>
      <c r="B256" s="54" t="s">
        <v>30</v>
      </c>
      <c r="C256" s="156">
        <v>165</v>
      </c>
      <c r="D256" s="151">
        <v>200</v>
      </c>
      <c r="E256" s="151">
        <v>250</v>
      </c>
      <c r="F256" s="151">
        <v>318</v>
      </c>
      <c r="G256" s="151">
        <v>380</v>
      </c>
      <c r="H256" s="151">
        <v>286</v>
      </c>
      <c r="I256" s="151">
        <v>356</v>
      </c>
      <c r="J256" s="151">
        <v>270</v>
      </c>
      <c r="K256" s="151">
        <v>301</v>
      </c>
      <c r="L256" s="151">
        <v>305</v>
      </c>
      <c r="M256" s="151">
        <v>288</v>
      </c>
      <c r="N256" s="151">
        <v>265</v>
      </c>
      <c r="O256" s="154">
        <f>SUM(C256:N256)</f>
        <v>3384</v>
      </c>
    </row>
    <row r="257" spans="1:15" ht="18.75">
      <c r="A257" s="33"/>
      <c r="B257" s="55"/>
      <c r="C257" s="141"/>
      <c r="D257" s="139"/>
      <c r="E257" s="141"/>
      <c r="F257" s="141"/>
      <c r="G257" s="141"/>
      <c r="H257" s="141"/>
      <c r="I257" s="141"/>
      <c r="J257" s="141"/>
      <c r="K257" s="141"/>
      <c r="L257" s="153"/>
      <c r="M257" s="141"/>
      <c r="N257" s="2"/>
      <c r="O257" s="120"/>
    </row>
    <row r="258" spans="1:15" ht="18.75">
      <c r="A258" s="33">
        <v>7</v>
      </c>
      <c r="B258" s="54" t="s">
        <v>31</v>
      </c>
      <c r="C258" s="150">
        <v>474</v>
      </c>
      <c r="D258" s="151">
        <v>371</v>
      </c>
      <c r="E258" s="151">
        <v>343</v>
      </c>
      <c r="F258" s="151">
        <v>356</v>
      </c>
      <c r="G258" s="151">
        <v>386</v>
      </c>
      <c r="H258" s="151">
        <v>438</v>
      </c>
      <c r="I258" s="151">
        <v>749</v>
      </c>
      <c r="J258" s="151">
        <v>524</v>
      </c>
      <c r="K258" s="151">
        <v>621</v>
      </c>
      <c r="L258" s="151">
        <v>392</v>
      </c>
      <c r="M258" s="151">
        <v>599</v>
      </c>
      <c r="N258" s="151">
        <v>585</v>
      </c>
      <c r="O258" s="154">
        <f>SUM(C258:N258)</f>
        <v>5838</v>
      </c>
    </row>
    <row r="259" spans="1:15" ht="19.5" thickBot="1">
      <c r="A259" s="38"/>
      <c r="B259" s="55"/>
      <c r="D259" s="100"/>
      <c r="F259" s="100"/>
      <c r="H259" s="100"/>
      <c r="J259" s="100"/>
      <c r="L259" s="157"/>
      <c r="M259" s="100"/>
      <c r="O259" s="158"/>
    </row>
    <row r="260" spans="1:15" s="129" customFormat="1" ht="19.5" thickBot="1">
      <c r="A260" s="159"/>
      <c r="B260" s="160" t="s">
        <v>19</v>
      </c>
      <c r="C260" s="161">
        <f t="shared" ref="C260:O260" si="8">SUM(C246:C259)</f>
        <v>5089</v>
      </c>
      <c r="D260" s="161">
        <f t="shared" si="8"/>
        <v>4821</v>
      </c>
      <c r="E260" s="161">
        <f t="shared" si="8"/>
        <v>4943</v>
      </c>
      <c r="F260" s="161">
        <f t="shared" si="8"/>
        <v>5024</v>
      </c>
      <c r="G260" s="161">
        <f t="shared" si="8"/>
        <v>5316</v>
      </c>
      <c r="H260" s="161">
        <f t="shared" si="8"/>
        <v>5474</v>
      </c>
      <c r="I260" s="161">
        <f t="shared" si="8"/>
        <v>5805</v>
      </c>
      <c r="J260" s="161">
        <f t="shared" si="8"/>
        <v>5644</v>
      </c>
      <c r="K260" s="161">
        <f t="shared" si="8"/>
        <v>5772</v>
      </c>
      <c r="L260" s="161">
        <f t="shared" si="8"/>
        <v>5347</v>
      </c>
      <c r="M260" s="161">
        <f t="shared" si="8"/>
        <v>5537</v>
      </c>
      <c r="N260" s="161">
        <f t="shared" si="8"/>
        <v>5600</v>
      </c>
      <c r="O260" s="162">
        <f t="shared" si="8"/>
        <v>64372</v>
      </c>
    </row>
    <row r="261" spans="1:15">
      <c r="O261" s="85"/>
    </row>
    <row r="262" spans="1:15">
      <c r="O262" s="85"/>
    </row>
    <row r="263" spans="1:15">
      <c r="O263" s="85"/>
    </row>
    <row r="264" spans="1:15">
      <c r="O264" s="85"/>
    </row>
    <row r="265" spans="1:15" ht="16.5" thickBot="1">
      <c r="A265" s="163">
        <v>4</v>
      </c>
      <c r="B265" s="164"/>
      <c r="O265" s="85"/>
    </row>
    <row r="266" spans="1:15" ht="19.5" thickBot="1">
      <c r="C266" s="105"/>
      <c r="D266" s="106"/>
      <c r="E266" s="107"/>
      <c r="F266" s="108"/>
      <c r="G266" s="107"/>
      <c r="H266" s="107"/>
      <c r="I266" s="107"/>
      <c r="J266" s="107"/>
      <c r="K266" s="107"/>
      <c r="L266" s="107"/>
      <c r="M266" s="107"/>
      <c r="N266" s="107"/>
      <c r="O266" s="109"/>
    </row>
    <row r="267" spans="1:15" s="117" customFormat="1" ht="16.5" thickBot="1">
      <c r="B267" s="165" t="s">
        <v>32</v>
      </c>
      <c r="C267" s="112" t="s">
        <v>53</v>
      </c>
      <c r="D267" s="113" t="s">
        <v>54</v>
      </c>
      <c r="E267" s="114" t="s">
        <v>55</v>
      </c>
      <c r="F267" s="115" t="s">
        <v>56</v>
      </c>
      <c r="G267" s="114" t="s">
        <v>57</v>
      </c>
      <c r="H267" s="114" t="s">
        <v>58</v>
      </c>
      <c r="I267" s="114" t="s">
        <v>59</v>
      </c>
      <c r="J267" s="116" t="s">
        <v>60</v>
      </c>
      <c r="K267" s="116" t="s">
        <v>61</v>
      </c>
      <c r="L267" s="116" t="s">
        <v>62</v>
      </c>
      <c r="M267" s="116" t="s">
        <v>63</v>
      </c>
      <c r="N267" s="116" t="s">
        <v>64</v>
      </c>
      <c r="O267" s="116" t="s">
        <v>19</v>
      </c>
    </row>
    <row r="268" spans="1:15" ht="18.75">
      <c r="A268" s="64"/>
      <c r="B268" s="64"/>
      <c r="C268" s="32"/>
      <c r="D268" s="118"/>
      <c r="E268" s="100"/>
      <c r="F268" s="119"/>
      <c r="G268" s="100"/>
      <c r="H268" s="100"/>
      <c r="I268" s="100"/>
      <c r="J268" s="100"/>
      <c r="K268" s="100"/>
      <c r="L268" s="100"/>
      <c r="M268" s="100"/>
      <c r="N268" s="100"/>
      <c r="O268" s="120"/>
    </row>
    <row r="269" spans="1:15" ht="18.75">
      <c r="A269" s="65">
        <v>1</v>
      </c>
      <c r="B269" s="66" t="s">
        <v>33</v>
      </c>
      <c r="C269" s="150">
        <v>1925</v>
      </c>
      <c r="D269" s="150">
        <v>1925</v>
      </c>
      <c r="E269" s="150">
        <v>1925</v>
      </c>
      <c r="F269" s="150">
        <v>1725</v>
      </c>
      <c r="G269" s="151">
        <v>1925</v>
      </c>
      <c r="H269" s="151">
        <v>1925</v>
      </c>
      <c r="I269" s="151">
        <v>1925</v>
      </c>
      <c r="J269" s="151">
        <v>1925</v>
      </c>
      <c r="K269" s="151">
        <v>1925</v>
      </c>
      <c r="L269" s="151">
        <v>1925</v>
      </c>
      <c r="M269" s="151">
        <v>1925</v>
      </c>
      <c r="N269" s="151">
        <v>1925</v>
      </c>
      <c r="O269" s="154">
        <f>SUM(C269:N269)</f>
        <v>22900</v>
      </c>
    </row>
    <row r="270" spans="1:15" ht="18.75">
      <c r="A270" s="68"/>
      <c r="B270" s="69"/>
      <c r="C270" s="166"/>
      <c r="D270" s="166"/>
      <c r="E270" s="166"/>
      <c r="F270" s="166"/>
      <c r="G270" s="167"/>
      <c r="H270" s="53"/>
      <c r="I270" s="167"/>
      <c r="J270" s="53"/>
      <c r="K270" s="167"/>
      <c r="L270" s="2"/>
      <c r="M270" s="166"/>
      <c r="N270" s="2"/>
      <c r="O270" s="120"/>
    </row>
    <row r="271" spans="1:15" ht="30.75">
      <c r="A271" s="65">
        <v>2</v>
      </c>
      <c r="B271" s="70" t="s">
        <v>34</v>
      </c>
      <c r="C271" s="168">
        <v>785</v>
      </c>
      <c r="D271" s="168">
        <v>683</v>
      </c>
      <c r="E271" s="168">
        <v>417</v>
      </c>
      <c r="F271" s="168">
        <v>464</v>
      </c>
      <c r="G271" s="168">
        <v>277</v>
      </c>
      <c r="H271" s="168">
        <v>344</v>
      </c>
      <c r="I271" s="168">
        <v>357</v>
      </c>
      <c r="J271" s="168">
        <v>430</v>
      </c>
      <c r="K271" s="168">
        <v>211</v>
      </c>
      <c r="L271" s="168">
        <v>418</v>
      </c>
      <c r="M271" s="168">
        <v>319</v>
      </c>
      <c r="N271" s="168">
        <v>330</v>
      </c>
      <c r="O271" s="154">
        <f>SUM(C271:N271)</f>
        <v>5035</v>
      </c>
    </row>
    <row r="272" spans="1:15" ht="18.75">
      <c r="A272" s="65"/>
      <c r="B272" s="71"/>
      <c r="C272" s="169"/>
      <c r="D272" s="166"/>
      <c r="E272" s="166"/>
      <c r="F272" s="166"/>
      <c r="G272" s="167"/>
      <c r="H272" s="53"/>
      <c r="I272" s="167"/>
      <c r="J272" s="53"/>
      <c r="K272" s="167"/>
      <c r="L272" s="2"/>
      <c r="M272" s="166"/>
      <c r="N272" s="24"/>
      <c r="O272" s="120"/>
    </row>
    <row r="273" spans="1:15" ht="18.75">
      <c r="A273" s="65">
        <v>3</v>
      </c>
      <c r="B273" s="72" t="s">
        <v>35</v>
      </c>
      <c r="C273" s="170">
        <v>424</v>
      </c>
      <c r="D273" s="170">
        <v>424</v>
      </c>
      <c r="E273" s="170">
        <v>420</v>
      </c>
      <c r="F273" s="170">
        <v>420</v>
      </c>
      <c r="G273" s="170">
        <v>420</v>
      </c>
      <c r="H273" s="170">
        <v>420</v>
      </c>
      <c r="I273" s="170">
        <v>420</v>
      </c>
      <c r="J273" s="170">
        <v>417</v>
      </c>
      <c r="K273" s="170">
        <v>416</v>
      </c>
      <c r="L273" s="170">
        <v>416</v>
      </c>
      <c r="M273" s="170">
        <v>415</v>
      </c>
      <c r="N273" s="170">
        <v>415</v>
      </c>
      <c r="O273" s="154">
        <f>SUM(C273:N273)</f>
        <v>5027</v>
      </c>
    </row>
    <row r="274" spans="1:15" ht="19.5" thickBot="1">
      <c r="A274" s="73"/>
      <c r="B274" s="74"/>
      <c r="C274" s="50"/>
      <c r="D274" s="171"/>
      <c r="E274" s="157"/>
      <c r="F274" s="119"/>
      <c r="G274" s="100"/>
      <c r="H274" s="100"/>
      <c r="I274" s="100"/>
      <c r="J274" s="100"/>
      <c r="K274" s="100"/>
      <c r="L274" s="100"/>
      <c r="M274" s="100"/>
      <c r="N274" s="100"/>
      <c r="O274" s="120"/>
    </row>
    <row r="275" spans="1:15" s="129" customFormat="1" ht="19.5" thickBot="1">
      <c r="A275" s="172"/>
      <c r="B275" s="173" t="s">
        <v>19</v>
      </c>
      <c r="C275" s="51">
        <f t="shared" ref="C275:O275" si="9">SUM(C269:C274)</f>
        <v>3134</v>
      </c>
      <c r="D275" s="51">
        <f t="shared" si="9"/>
        <v>3032</v>
      </c>
      <c r="E275" s="51">
        <f t="shared" si="9"/>
        <v>2762</v>
      </c>
      <c r="F275" s="61">
        <f t="shared" si="9"/>
        <v>2609</v>
      </c>
      <c r="G275" s="61">
        <f t="shared" si="9"/>
        <v>2622</v>
      </c>
      <c r="H275" s="61">
        <f t="shared" si="9"/>
        <v>2689</v>
      </c>
      <c r="I275" s="61">
        <f t="shared" si="9"/>
        <v>2702</v>
      </c>
      <c r="J275" s="61">
        <f t="shared" si="9"/>
        <v>2772</v>
      </c>
      <c r="K275" s="61">
        <f t="shared" si="9"/>
        <v>2552</v>
      </c>
      <c r="L275" s="61">
        <f t="shared" si="9"/>
        <v>2759</v>
      </c>
      <c r="M275" s="61">
        <f t="shared" si="9"/>
        <v>2659</v>
      </c>
      <c r="N275" s="61">
        <f t="shared" si="9"/>
        <v>2670</v>
      </c>
      <c r="O275" s="162">
        <f t="shared" si="9"/>
        <v>32962</v>
      </c>
    </row>
    <row r="276" spans="1:15">
      <c r="O276" s="85"/>
    </row>
    <row r="277" spans="1:15">
      <c r="O277" s="85"/>
    </row>
    <row r="278" spans="1:15">
      <c r="O278" s="85"/>
    </row>
    <row r="279" spans="1:15">
      <c r="O279" s="85"/>
    </row>
    <row r="280" spans="1:15" ht="16.5" thickBot="1">
      <c r="A280" s="163">
        <v>5</v>
      </c>
      <c r="O280" s="85"/>
    </row>
    <row r="281" spans="1:15" ht="19.5" customHeight="1" thickBot="1">
      <c r="A281" s="251" t="str">
        <f>B105</f>
        <v>Center for Minority Women IDP's Jinda Duhok</v>
      </c>
      <c r="B281" s="252"/>
      <c r="C281" s="105"/>
      <c r="D281" s="106"/>
      <c r="E281" s="107"/>
      <c r="F281" s="108"/>
      <c r="G281" s="107"/>
      <c r="H281" s="107"/>
      <c r="I281" s="107"/>
      <c r="J281" s="107"/>
      <c r="K281" s="107"/>
      <c r="L281" s="107"/>
      <c r="M281" s="107"/>
      <c r="N281" s="107"/>
      <c r="O281" s="109"/>
    </row>
    <row r="282" spans="1:15" s="117" customFormat="1" ht="15.75" thickBot="1">
      <c r="A282" s="110" t="s">
        <v>12</v>
      </c>
      <c r="B282" s="111" t="s">
        <v>13</v>
      </c>
      <c r="C282" s="112" t="s">
        <v>53</v>
      </c>
      <c r="D282" s="113" t="s">
        <v>54</v>
      </c>
      <c r="E282" s="114" t="s">
        <v>55</v>
      </c>
      <c r="F282" s="115" t="s">
        <v>56</v>
      </c>
      <c r="G282" s="114" t="s">
        <v>57</v>
      </c>
      <c r="H282" s="114" t="s">
        <v>58</v>
      </c>
      <c r="I282" s="114" t="s">
        <v>59</v>
      </c>
      <c r="J282" s="116" t="s">
        <v>60</v>
      </c>
      <c r="K282" s="116" t="s">
        <v>61</v>
      </c>
      <c r="L282" s="116" t="s">
        <v>62</v>
      </c>
      <c r="M282" s="116" t="s">
        <v>63</v>
      </c>
      <c r="N282" s="116" t="s">
        <v>64</v>
      </c>
      <c r="O282" s="116" t="s">
        <v>19</v>
      </c>
    </row>
    <row r="283" spans="1:15" s="117" customFormat="1">
      <c r="A283" s="174"/>
      <c r="B283" s="175"/>
      <c r="C283" s="176"/>
      <c r="D283" s="177"/>
      <c r="E283" s="178"/>
      <c r="F283" s="176"/>
      <c r="G283" s="177"/>
      <c r="H283" s="179"/>
      <c r="I283" s="179"/>
      <c r="J283" s="180"/>
      <c r="K283" s="181"/>
      <c r="L283" s="181"/>
      <c r="M283" s="181"/>
      <c r="N283" s="182"/>
      <c r="O283" s="183"/>
    </row>
    <row r="284" spans="1:15" ht="18.75">
      <c r="A284" s="184">
        <v>1</v>
      </c>
      <c r="B284" s="80" t="s">
        <v>37</v>
      </c>
      <c r="C284" s="185">
        <v>5500</v>
      </c>
      <c r="D284" s="186">
        <v>5600</v>
      </c>
      <c r="E284" s="187">
        <v>4000</v>
      </c>
      <c r="F284" s="185">
        <v>4000</v>
      </c>
      <c r="G284" s="186">
        <v>4050</v>
      </c>
      <c r="H284" s="187">
        <v>5000</v>
      </c>
      <c r="I284" s="187">
        <v>5000</v>
      </c>
      <c r="J284" s="185">
        <v>5000</v>
      </c>
      <c r="K284" s="187">
        <v>5000</v>
      </c>
      <c r="L284" s="187">
        <v>5000</v>
      </c>
      <c r="M284" s="187">
        <v>2800</v>
      </c>
      <c r="N284" s="187">
        <v>3500</v>
      </c>
      <c r="O284" s="183">
        <f t="shared" ref="O284:O286" si="10">SUM(C284:N284)</f>
        <v>54450</v>
      </c>
    </row>
    <row r="285" spans="1:15" ht="18.75">
      <c r="A285" s="184"/>
      <c r="B285" s="84"/>
      <c r="C285" s="185"/>
      <c r="D285" s="186"/>
      <c r="E285" s="187"/>
      <c r="F285" s="185"/>
      <c r="G285" s="186"/>
      <c r="H285" s="187"/>
      <c r="I285" s="187"/>
      <c r="J285" s="185"/>
      <c r="K285" s="187"/>
      <c r="L285" s="187"/>
      <c r="M285" s="187"/>
      <c r="N285" s="187"/>
      <c r="O285" s="183"/>
    </row>
    <row r="286" spans="1:15" ht="18.75">
      <c r="A286" s="184">
        <v>2</v>
      </c>
      <c r="B286" s="80" t="s">
        <v>71</v>
      </c>
      <c r="C286" s="185">
        <v>2000</v>
      </c>
      <c r="D286" s="185">
        <v>2000</v>
      </c>
      <c r="E286" s="185">
        <v>2000</v>
      </c>
      <c r="F286" s="185">
        <v>2000</v>
      </c>
      <c r="G286" s="185">
        <v>2000</v>
      </c>
      <c r="H286" s="185">
        <v>2000</v>
      </c>
      <c r="I286" s="185">
        <v>2000</v>
      </c>
      <c r="J286" s="185">
        <v>2000</v>
      </c>
      <c r="K286" s="185">
        <v>2000</v>
      </c>
      <c r="L286" s="185">
        <v>2000</v>
      </c>
      <c r="M286" s="185">
        <v>2000</v>
      </c>
      <c r="N286" s="185">
        <v>2000</v>
      </c>
      <c r="O286" s="183">
        <f t="shared" si="10"/>
        <v>24000</v>
      </c>
    </row>
    <row r="287" spans="1:15" ht="18.75">
      <c r="A287" s="184"/>
      <c r="B287" s="81"/>
      <c r="C287" s="53"/>
      <c r="D287" s="118"/>
      <c r="E287" s="100"/>
      <c r="F287" s="119"/>
      <c r="G287" s="118"/>
      <c r="H287" s="100"/>
      <c r="I287" s="100"/>
      <c r="J287" s="119"/>
      <c r="K287" s="100"/>
      <c r="L287" s="100"/>
      <c r="M287" s="100"/>
      <c r="N287" s="100"/>
      <c r="O287" s="183"/>
    </row>
    <row r="288" spans="1:15" ht="30">
      <c r="A288" s="184">
        <v>3</v>
      </c>
      <c r="B288" s="82" t="s">
        <v>39</v>
      </c>
      <c r="C288" s="188">
        <v>500</v>
      </c>
      <c r="D288" s="67">
        <v>650</v>
      </c>
      <c r="E288" s="67">
        <v>0</v>
      </c>
      <c r="F288" s="67">
        <v>500</v>
      </c>
      <c r="G288" s="189">
        <v>500</v>
      </c>
      <c r="H288" s="67">
        <v>500</v>
      </c>
      <c r="I288" s="67">
        <v>500</v>
      </c>
      <c r="J288" s="188">
        <v>1000</v>
      </c>
      <c r="K288" s="67">
        <v>1100</v>
      </c>
      <c r="L288" s="67">
        <v>1050</v>
      </c>
      <c r="M288" s="67">
        <v>1000</v>
      </c>
      <c r="N288" s="67">
        <v>1000</v>
      </c>
      <c r="O288" s="183">
        <f>SUM(C288:N288)</f>
        <v>8300</v>
      </c>
    </row>
    <row r="289" spans="1:15" ht="18.75">
      <c r="A289" s="184"/>
      <c r="B289" s="83"/>
      <c r="C289" s="188"/>
      <c r="D289" s="189"/>
      <c r="E289" s="67"/>
      <c r="F289" s="188"/>
      <c r="G289" s="189"/>
      <c r="H289" s="67"/>
      <c r="I289" s="67"/>
      <c r="J289" s="188"/>
      <c r="K289" s="67"/>
      <c r="L289" s="67"/>
      <c r="M289" s="67"/>
      <c r="N289" s="67"/>
      <c r="O289" s="183"/>
    </row>
    <row r="290" spans="1:15" ht="18.75">
      <c r="A290" s="184">
        <v>4</v>
      </c>
      <c r="B290" s="80" t="s">
        <v>40</v>
      </c>
      <c r="C290" s="188">
        <v>1000</v>
      </c>
      <c r="D290" s="188">
        <v>1000</v>
      </c>
      <c r="E290" s="188">
        <v>1000</v>
      </c>
      <c r="F290" s="188">
        <v>1000</v>
      </c>
      <c r="G290" s="188">
        <v>1000</v>
      </c>
      <c r="H290" s="188">
        <v>1030</v>
      </c>
      <c r="I290" s="188">
        <v>1250</v>
      </c>
      <c r="J290" s="188">
        <v>2114</v>
      </c>
      <c r="K290" s="188">
        <v>2190</v>
      </c>
      <c r="L290" s="188">
        <v>1650</v>
      </c>
      <c r="M290" s="188">
        <v>619</v>
      </c>
      <c r="N290" s="188">
        <v>723</v>
      </c>
      <c r="O290" s="183">
        <f t="shared" ref="O290" si="11">SUM(C290:N290)</f>
        <v>14576</v>
      </c>
    </row>
    <row r="291" spans="1:15" ht="18.75">
      <c r="A291" s="184"/>
      <c r="B291" s="83"/>
      <c r="C291" s="188"/>
      <c r="D291" s="190"/>
      <c r="E291" s="191"/>
      <c r="F291" s="192"/>
      <c r="G291" s="190"/>
      <c r="H291" s="191"/>
      <c r="I291" s="191"/>
      <c r="J291" s="192"/>
      <c r="K291" s="191"/>
      <c r="L291" s="191"/>
      <c r="M291" s="191"/>
      <c r="N291" s="191"/>
      <c r="O291" s="183"/>
    </row>
    <row r="292" spans="1:15" ht="18.75">
      <c r="A292" s="184">
        <v>5</v>
      </c>
      <c r="B292" s="80" t="s">
        <v>41</v>
      </c>
      <c r="C292" s="188">
        <v>1000</v>
      </c>
      <c r="D292" s="67">
        <v>1000</v>
      </c>
      <c r="E292" s="67">
        <v>500</v>
      </c>
      <c r="F292" s="67">
        <v>500</v>
      </c>
      <c r="G292" s="67">
        <v>500</v>
      </c>
      <c r="H292" s="67">
        <v>500</v>
      </c>
      <c r="I292" s="67">
        <v>750</v>
      </c>
      <c r="J292" s="67">
        <v>750</v>
      </c>
      <c r="K292" s="67">
        <v>1000</v>
      </c>
      <c r="L292" s="67">
        <v>1000</v>
      </c>
      <c r="M292" s="67">
        <v>1000</v>
      </c>
      <c r="N292" s="67">
        <v>1000</v>
      </c>
      <c r="O292" s="183">
        <f>SUM(C292:N292)</f>
        <v>9500</v>
      </c>
    </row>
    <row r="293" spans="1:15" ht="18.75">
      <c r="A293" s="184"/>
      <c r="B293" s="83"/>
      <c r="C293" s="188"/>
      <c r="D293" s="189"/>
      <c r="E293" s="67"/>
      <c r="F293" s="188"/>
      <c r="G293" s="189"/>
      <c r="H293" s="67"/>
      <c r="I293" s="67"/>
      <c r="J293" s="188"/>
      <c r="K293" s="67"/>
      <c r="L293" s="67"/>
      <c r="M293" s="67"/>
      <c r="N293" s="67"/>
      <c r="O293" s="183"/>
    </row>
    <row r="294" spans="1:15" ht="18.75">
      <c r="A294" s="193">
        <v>6</v>
      </c>
      <c r="B294" s="80" t="s">
        <v>42</v>
      </c>
      <c r="C294" s="188">
        <v>113</v>
      </c>
      <c r="D294" s="190">
        <v>150</v>
      </c>
      <c r="E294" s="191">
        <v>200</v>
      </c>
      <c r="F294" s="192">
        <v>289</v>
      </c>
      <c r="G294" s="190">
        <v>250</v>
      </c>
      <c r="H294" s="191">
        <v>582</v>
      </c>
      <c r="I294" s="191">
        <v>250</v>
      </c>
      <c r="J294" s="192">
        <v>290</v>
      </c>
      <c r="K294" s="191">
        <v>0</v>
      </c>
      <c r="L294" s="191">
        <v>495</v>
      </c>
      <c r="M294" s="191">
        <v>0</v>
      </c>
      <c r="N294" s="191"/>
      <c r="O294" s="183">
        <f t="shared" ref="O294:O302" si="12">SUM(C294:N294)</f>
        <v>2619</v>
      </c>
    </row>
    <row r="295" spans="1:15" ht="18.75">
      <c r="A295" s="193"/>
      <c r="B295" s="83"/>
      <c r="C295" s="188"/>
      <c r="D295" s="194"/>
      <c r="E295" s="192"/>
      <c r="F295" s="192"/>
      <c r="G295" s="194"/>
      <c r="H295" s="191"/>
      <c r="I295" s="191"/>
      <c r="J295" s="192"/>
      <c r="K295" s="192"/>
      <c r="L295" s="192"/>
      <c r="M295" s="192"/>
      <c r="N295" s="191"/>
      <c r="O295" s="183"/>
    </row>
    <row r="296" spans="1:15" ht="30">
      <c r="A296" s="195">
        <v>7</v>
      </c>
      <c r="B296" s="82" t="s">
        <v>43</v>
      </c>
      <c r="C296" s="188">
        <v>128</v>
      </c>
      <c r="D296" s="188">
        <v>110</v>
      </c>
      <c r="E296" s="188">
        <v>62</v>
      </c>
      <c r="F296" s="188">
        <v>5</v>
      </c>
      <c r="G296" s="196">
        <v>495</v>
      </c>
      <c r="H296" s="67">
        <v>423</v>
      </c>
      <c r="I296" s="67">
        <v>189</v>
      </c>
      <c r="J296" s="188">
        <v>193</v>
      </c>
      <c r="K296" s="188">
        <v>54</v>
      </c>
      <c r="L296" s="188">
        <v>695</v>
      </c>
      <c r="M296" s="188">
        <v>0</v>
      </c>
      <c r="N296" s="67">
        <v>248</v>
      </c>
      <c r="O296" s="183">
        <f t="shared" si="12"/>
        <v>2602</v>
      </c>
    </row>
    <row r="297" spans="1:15" ht="18.75">
      <c r="A297" s="195"/>
      <c r="B297" s="84"/>
      <c r="C297" s="188"/>
      <c r="D297" s="188"/>
      <c r="E297" s="188"/>
      <c r="F297" s="188"/>
      <c r="G297" s="196"/>
      <c r="H297" s="67"/>
      <c r="I297" s="67"/>
      <c r="J297" s="188"/>
      <c r="K297" s="188"/>
      <c r="L297" s="188"/>
      <c r="M297" s="188"/>
      <c r="N297" s="67"/>
      <c r="O297" s="183"/>
    </row>
    <row r="298" spans="1:15" ht="30">
      <c r="A298" s="197">
        <v>8</v>
      </c>
      <c r="B298" s="82" t="s">
        <v>44</v>
      </c>
      <c r="C298" s="192">
        <v>240</v>
      </c>
      <c r="D298" s="192">
        <v>277</v>
      </c>
      <c r="E298" s="192">
        <v>0</v>
      </c>
      <c r="F298" s="192">
        <v>80</v>
      </c>
      <c r="G298" s="194">
        <v>40</v>
      </c>
      <c r="H298" s="191">
        <v>110</v>
      </c>
      <c r="I298" s="191">
        <v>56</v>
      </c>
      <c r="J298" s="192">
        <v>213</v>
      </c>
      <c r="K298" s="192">
        <v>19</v>
      </c>
      <c r="L298" s="192">
        <v>450</v>
      </c>
      <c r="M298" s="191">
        <v>437</v>
      </c>
      <c r="N298" s="191">
        <v>79</v>
      </c>
      <c r="O298" s="183">
        <f t="shared" si="12"/>
        <v>2001</v>
      </c>
    </row>
    <row r="299" spans="1:15" ht="18.75">
      <c r="A299" s="193"/>
      <c r="B299" s="83"/>
      <c r="C299" s="192"/>
      <c r="D299" s="192"/>
      <c r="E299" s="192"/>
      <c r="F299" s="192"/>
      <c r="G299" s="194"/>
      <c r="H299" s="191"/>
      <c r="I299" s="191"/>
      <c r="J299" s="192"/>
      <c r="K299" s="192"/>
      <c r="L299" s="192"/>
      <c r="M299" s="191"/>
      <c r="N299" s="191"/>
      <c r="O299" s="183"/>
    </row>
    <row r="300" spans="1:15" ht="18.75">
      <c r="A300" s="193">
        <v>9</v>
      </c>
      <c r="B300" s="86" t="s">
        <v>45</v>
      </c>
      <c r="C300" s="192">
        <v>317</v>
      </c>
      <c r="D300" s="192">
        <v>320</v>
      </c>
      <c r="E300" s="192">
        <v>400</v>
      </c>
      <c r="F300" s="192">
        <v>221</v>
      </c>
      <c r="G300" s="194">
        <v>865</v>
      </c>
      <c r="H300" s="191">
        <v>1069</v>
      </c>
      <c r="I300" s="191">
        <v>1085</v>
      </c>
      <c r="J300" s="192">
        <v>8</v>
      </c>
      <c r="K300" s="192">
        <v>0</v>
      </c>
      <c r="L300" s="192">
        <v>0</v>
      </c>
      <c r="M300" s="191">
        <v>0</v>
      </c>
      <c r="N300" s="191">
        <v>0</v>
      </c>
      <c r="O300" s="183">
        <f t="shared" si="12"/>
        <v>4285</v>
      </c>
    </row>
    <row r="301" spans="1:15" ht="18.75">
      <c r="A301" s="193"/>
      <c r="B301" s="88"/>
      <c r="C301" s="192"/>
      <c r="D301" s="192"/>
      <c r="E301" s="192"/>
      <c r="F301" s="192"/>
      <c r="G301" s="194"/>
      <c r="H301" s="191"/>
      <c r="I301" s="191"/>
      <c r="J301" s="192"/>
      <c r="K301" s="192"/>
      <c r="L301" s="192"/>
      <c r="M301" s="191"/>
      <c r="N301" s="191"/>
      <c r="O301" s="183"/>
    </row>
    <row r="302" spans="1:15" ht="18.75">
      <c r="A302" s="193">
        <v>10</v>
      </c>
      <c r="B302" s="86" t="s">
        <v>46</v>
      </c>
      <c r="C302" s="139">
        <v>240</v>
      </c>
      <c r="D302" s="139">
        <v>473</v>
      </c>
      <c r="E302" s="139">
        <v>166</v>
      </c>
      <c r="F302" s="139">
        <v>510</v>
      </c>
      <c r="G302" s="198">
        <v>780</v>
      </c>
      <c r="H302" s="141">
        <v>138</v>
      </c>
      <c r="I302" s="141">
        <v>89</v>
      </c>
      <c r="J302" s="139">
        <v>490</v>
      </c>
      <c r="K302" s="139">
        <v>734</v>
      </c>
      <c r="L302" s="139">
        <v>790</v>
      </c>
      <c r="M302" s="141">
        <v>651</v>
      </c>
      <c r="N302" s="141">
        <v>0</v>
      </c>
      <c r="O302" s="183">
        <f t="shared" si="12"/>
        <v>5061</v>
      </c>
    </row>
    <row r="303" spans="1:15" ht="19.5" thickBot="1">
      <c r="A303" s="137"/>
      <c r="B303" s="199"/>
      <c r="C303" s="119"/>
      <c r="D303" s="119"/>
      <c r="E303" s="119"/>
      <c r="F303" s="119"/>
      <c r="G303" s="200"/>
      <c r="H303" s="157"/>
      <c r="I303" s="157"/>
      <c r="J303" s="119"/>
      <c r="K303" s="119"/>
      <c r="L303" s="119"/>
      <c r="M303" s="100"/>
      <c r="N303" s="157"/>
      <c r="O303" s="158"/>
    </row>
    <row r="304" spans="1:15" s="129" customFormat="1" ht="19.5" thickBot="1">
      <c r="A304" s="201"/>
      <c r="B304" s="127" t="s">
        <v>19</v>
      </c>
      <c r="C304" s="202">
        <f>SUM(C284:C302)</f>
        <v>11038</v>
      </c>
      <c r="D304" s="202">
        <f t="shared" ref="D304:N304" si="13">SUM(D284:D302)</f>
        <v>11580</v>
      </c>
      <c r="E304" s="202">
        <f t="shared" si="13"/>
        <v>8328</v>
      </c>
      <c r="F304" s="202">
        <f t="shared" si="13"/>
        <v>9105</v>
      </c>
      <c r="G304" s="202">
        <f t="shared" si="13"/>
        <v>10480</v>
      </c>
      <c r="H304" s="202">
        <f t="shared" si="13"/>
        <v>11352</v>
      </c>
      <c r="I304" s="202">
        <f t="shared" si="13"/>
        <v>11169</v>
      </c>
      <c r="J304" s="202">
        <f t="shared" si="13"/>
        <v>12058</v>
      </c>
      <c r="K304" s="202">
        <f t="shared" si="13"/>
        <v>12097</v>
      </c>
      <c r="L304" s="202">
        <f t="shared" si="13"/>
        <v>13130</v>
      </c>
      <c r="M304" s="202">
        <f t="shared" si="13"/>
        <v>8507</v>
      </c>
      <c r="N304" s="202">
        <f t="shared" si="13"/>
        <v>8550</v>
      </c>
      <c r="O304" s="203">
        <f>SUM(O284:O303)</f>
        <v>127394</v>
      </c>
    </row>
    <row r="305" spans="1:15">
      <c r="B305" s="100"/>
      <c r="O305" s="85"/>
    </row>
    <row r="306" spans="1:15">
      <c r="B306" s="100"/>
      <c r="O306" s="85"/>
    </row>
    <row r="307" spans="1:15">
      <c r="B307" s="100"/>
      <c r="O307" s="85"/>
    </row>
    <row r="308" spans="1:15" ht="16.5" thickBot="1">
      <c r="A308" s="163">
        <v>6</v>
      </c>
      <c r="B308" s="100"/>
      <c r="C308" s="164"/>
      <c r="O308" s="85"/>
    </row>
    <row r="309" spans="1:15" s="117" customFormat="1" ht="16.5" thickBot="1">
      <c r="A309" s="204"/>
      <c r="B309" s="205" t="s">
        <v>47</v>
      </c>
      <c r="C309" s="206" t="s">
        <v>53</v>
      </c>
      <c r="D309" s="113" t="s">
        <v>54</v>
      </c>
      <c r="E309" s="114" t="s">
        <v>55</v>
      </c>
      <c r="F309" s="115" t="s">
        <v>56</v>
      </c>
      <c r="G309" s="114" t="s">
        <v>57</v>
      </c>
      <c r="H309" s="114" t="s">
        <v>58</v>
      </c>
      <c r="I309" s="114" t="s">
        <v>59</v>
      </c>
      <c r="J309" s="116" t="s">
        <v>60</v>
      </c>
      <c r="K309" s="116" t="s">
        <v>61</v>
      </c>
      <c r="L309" s="116" t="s">
        <v>62</v>
      </c>
      <c r="M309" s="116" t="s">
        <v>63</v>
      </c>
      <c r="N309" s="116" t="s">
        <v>64</v>
      </c>
      <c r="O309" s="116" t="s">
        <v>19</v>
      </c>
    </row>
    <row r="310" spans="1:15">
      <c r="A310" s="24"/>
      <c r="B310" s="32"/>
      <c r="C310" s="53"/>
      <c r="D310" s="118"/>
      <c r="E310" s="100"/>
      <c r="F310" s="119"/>
      <c r="G310" s="100"/>
      <c r="H310" s="100"/>
      <c r="I310" s="100"/>
      <c r="J310" s="100"/>
      <c r="K310" s="100"/>
      <c r="L310" s="100"/>
      <c r="M310" s="100"/>
      <c r="N310" s="100"/>
      <c r="O310" s="120"/>
    </row>
    <row r="311" spans="1:15" ht="18.75">
      <c r="A311" s="134">
        <v>1</v>
      </c>
      <c r="B311" s="54" t="s">
        <v>72</v>
      </c>
      <c r="C311" s="188">
        <v>1000</v>
      </c>
      <c r="D311" s="190">
        <v>1000</v>
      </c>
      <c r="E311" s="191">
        <v>1000</v>
      </c>
      <c r="F311" s="192">
        <v>0</v>
      </c>
      <c r="G311" s="192">
        <v>0</v>
      </c>
      <c r="H311" s="192">
        <v>0</v>
      </c>
      <c r="I311" s="192">
        <v>0</v>
      </c>
      <c r="J311" s="192">
        <v>0</v>
      </c>
      <c r="K311" s="192">
        <v>0</v>
      </c>
      <c r="L311" s="192">
        <v>0</v>
      </c>
      <c r="M311" s="192">
        <v>0</v>
      </c>
      <c r="N311" s="192">
        <v>0</v>
      </c>
      <c r="O311" s="183">
        <f>SUM(C311:N311)</f>
        <v>3000</v>
      </c>
    </row>
    <row r="312" spans="1:15" ht="18.75">
      <c r="A312" s="134"/>
      <c r="B312" s="55"/>
      <c r="C312" s="188"/>
      <c r="D312" s="190"/>
      <c r="E312" s="191"/>
      <c r="F312" s="192"/>
      <c r="G312" s="191"/>
      <c r="H312" s="191"/>
      <c r="I312" s="191"/>
      <c r="J312" s="191"/>
      <c r="K312" s="191"/>
      <c r="L312" s="191"/>
      <c r="M312" s="191"/>
      <c r="N312" s="191"/>
      <c r="O312" s="183"/>
    </row>
    <row r="313" spans="1:15" ht="18.75">
      <c r="A313" s="134">
        <v>2</v>
      </c>
      <c r="B313" s="54" t="s">
        <v>73</v>
      </c>
      <c r="C313" s="188">
        <v>32</v>
      </c>
      <c r="D313" s="190">
        <v>211</v>
      </c>
      <c r="E313" s="191">
        <v>333</v>
      </c>
      <c r="F313" s="192">
        <v>0</v>
      </c>
      <c r="G313" s="192">
        <v>0</v>
      </c>
      <c r="H313" s="192">
        <v>0</v>
      </c>
      <c r="I313" s="192">
        <v>0</v>
      </c>
      <c r="J313" s="192">
        <v>0</v>
      </c>
      <c r="K313" s="192">
        <v>0</v>
      </c>
      <c r="L313" s="192">
        <v>0</v>
      </c>
      <c r="M313" s="192">
        <v>0</v>
      </c>
      <c r="N313" s="192">
        <v>0</v>
      </c>
      <c r="O313" s="183">
        <f>SUM(C313:N313)</f>
        <v>576</v>
      </c>
    </row>
    <row r="314" spans="1:15" ht="18.75">
      <c r="A314" s="134"/>
      <c r="B314" s="56"/>
      <c r="C314" s="188"/>
      <c r="D314" s="190"/>
      <c r="E314" s="191"/>
      <c r="F314" s="192"/>
      <c r="G314" s="191"/>
      <c r="H314" s="191"/>
      <c r="I314" s="191"/>
      <c r="J314" s="191"/>
      <c r="K314" s="191"/>
      <c r="L314" s="191"/>
      <c r="M314" s="191"/>
      <c r="N314" s="191"/>
      <c r="O314" s="183"/>
    </row>
    <row r="315" spans="1:15" ht="18.75">
      <c r="A315" s="134">
        <v>3</v>
      </c>
      <c r="B315" s="54" t="s">
        <v>74</v>
      </c>
      <c r="C315" s="188">
        <v>0</v>
      </c>
      <c r="D315" s="188">
        <v>0</v>
      </c>
      <c r="E315" s="188">
        <v>459</v>
      </c>
      <c r="F315" s="188">
        <v>0</v>
      </c>
      <c r="G315" s="188">
        <v>0</v>
      </c>
      <c r="H315" s="188">
        <v>0</v>
      </c>
      <c r="I315" s="188">
        <v>0</v>
      </c>
      <c r="J315" s="188">
        <v>0</v>
      </c>
      <c r="K315" s="188">
        <v>0</v>
      </c>
      <c r="L315" s="188">
        <v>0</v>
      </c>
      <c r="M315" s="188">
        <v>0</v>
      </c>
      <c r="N315" s="188">
        <v>0</v>
      </c>
      <c r="O315" s="183">
        <f>SUM(C315:N315)</f>
        <v>459</v>
      </c>
    </row>
    <row r="316" spans="1:15" ht="18.75">
      <c r="A316" s="134"/>
      <c r="B316" s="90"/>
      <c r="C316" s="188"/>
      <c r="D316" s="188"/>
      <c r="E316" s="188"/>
      <c r="F316" s="188"/>
      <c r="G316" s="188"/>
      <c r="H316" s="188"/>
      <c r="I316" s="188"/>
      <c r="J316" s="188"/>
      <c r="K316" s="188"/>
      <c r="L316" s="188"/>
      <c r="M316" s="188"/>
      <c r="N316" s="188"/>
      <c r="O316" s="183"/>
    </row>
    <row r="317" spans="1:15" ht="18.75">
      <c r="A317" s="134">
        <v>4</v>
      </c>
      <c r="B317" s="54" t="s">
        <v>75</v>
      </c>
      <c r="C317" s="188">
        <v>193</v>
      </c>
      <c r="D317" s="188">
        <v>217</v>
      </c>
      <c r="E317" s="188">
        <v>155</v>
      </c>
      <c r="F317" s="188">
        <v>0</v>
      </c>
      <c r="G317" s="188">
        <v>0</v>
      </c>
      <c r="H317" s="188">
        <v>0</v>
      </c>
      <c r="I317" s="188">
        <v>0</v>
      </c>
      <c r="J317" s="188">
        <v>0</v>
      </c>
      <c r="K317" s="188">
        <v>0</v>
      </c>
      <c r="L317" s="188">
        <v>0</v>
      </c>
      <c r="M317" s="188">
        <v>0</v>
      </c>
      <c r="N317" s="188">
        <v>0</v>
      </c>
      <c r="O317" s="183">
        <f t="shared" ref="O317:O327" si="14">SUM(C317:N317)</f>
        <v>565</v>
      </c>
    </row>
    <row r="318" spans="1:15" ht="18.75">
      <c r="A318" s="134"/>
      <c r="B318" s="90"/>
      <c r="C318" s="188"/>
      <c r="D318" s="188"/>
      <c r="E318" s="188"/>
      <c r="F318" s="188"/>
      <c r="G318" s="188"/>
      <c r="H318" s="188"/>
      <c r="I318" s="188"/>
      <c r="J318" s="188"/>
      <c r="K318" s="188"/>
      <c r="L318" s="188"/>
      <c r="M318" s="188"/>
      <c r="N318" s="188"/>
      <c r="O318" s="183"/>
    </row>
    <row r="319" spans="1:15" ht="18.75">
      <c r="A319" s="134">
        <v>5</v>
      </c>
      <c r="B319" s="54" t="s">
        <v>76</v>
      </c>
      <c r="C319" s="188">
        <v>35</v>
      </c>
      <c r="D319" s="188">
        <v>131</v>
      </c>
      <c r="E319" s="188">
        <v>69</v>
      </c>
      <c r="F319" s="188">
        <v>0</v>
      </c>
      <c r="G319" s="188">
        <v>0</v>
      </c>
      <c r="H319" s="188">
        <v>0</v>
      </c>
      <c r="I319" s="188">
        <v>0</v>
      </c>
      <c r="J319" s="188">
        <v>0</v>
      </c>
      <c r="K319" s="188">
        <v>0</v>
      </c>
      <c r="L319" s="188">
        <v>0</v>
      </c>
      <c r="M319" s="188">
        <v>0</v>
      </c>
      <c r="N319" s="188">
        <v>0</v>
      </c>
      <c r="O319" s="183">
        <f t="shared" si="14"/>
        <v>235</v>
      </c>
    </row>
    <row r="320" spans="1:15" ht="18.75">
      <c r="A320" s="134"/>
      <c r="B320" s="90"/>
      <c r="C320" s="188"/>
      <c r="D320" s="188"/>
      <c r="E320" s="188"/>
      <c r="F320" s="188"/>
      <c r="G320" s="188"/>
      <c r="H320" s="188"/>
      <c r="I320" s="188"/>
      <c r="J320" s="188"/>
      <c r="K320" s="188"/>
      <c r="L320" s="188"/>
      <c r="M320" s="188"/>
      <c r="N320" s="188"/>
      <c r="O320" s="183"/>
    </row>
    <row r="321" spans="1:15" ht="18.75">
      <c r="A321" s="134">
        <v>6</v>
      </c>
      <c r="B321" s="54" t="s">
        <v>77</v>
      </c>
      <c r="C321" s="188">
        <v>1618</v>
      </c>
      <c r="D321" s="188">
        <v>2235</v>
      </c>
      <c r="E321" s="188">
        <v>719</v>
      </c>
      <c r="F321" s="188">
        <v>0</v>
      </c>
      <c r="G321" s="188">
        <v>0</v>
      </c>
      <c r="H321" s="188">
        <v>0</v>
      </c>
      <c r="I321" s="188">
        <v>0</v>
      </c>
      <c r="J321" s="188">
        <v>0</v>
      </c>
      <c r="K321" s="188">
        <v>0</v>
      </c>
      <c r="L321" s="188">
        <v>0</v>
      </c>
      <c r="M321" s="188">
        <v>0</v>
      </c>
      <c r="N321" s="188">
        <v>0</v>
      </c>
      <c r="O321" s="183">
        <f t="shared" si="14"/>
        <v>4572</v>
      </c>
    </row>
    <row r="322" spans="1:15" ht="18.75">
      <c r="A322" s="134"/>
      <c r="B322" s="90"/>
      <c r="C322" s="188"/>
      <c r="D322" s="188"/>
      <c r="E322" s="188"/>
      <c r="F322" s="188"/>
      <c r="G322" s="188"/>
      <c r="H322" s="188"/>
      <c r="I322" s="188"/>
      <c r="J322" s="188"/>
      <c r="K322" s="188"/>
      <c r="L322" s="188"/>
      <c r="M322" s="188"/>
      <c r="N322" s="188"/>
      <c r="O322" s="183"/>
    </row>
    <row r="323" spans="1:15" ht="18.75">
      <c r="A323" s="134">
        <v>7</v>
      </c>
      <c r="B323" s="54" t="s">
        <v>78</v>
      </c>
      <c r="C323" s="188">
        <v>1000</v>
      </c>
      <c r="D323" s="188">
        <v>1000</v>
      </c>
      <c r="E323" s="188">
        <v>1000</v>
      </c>
      <c r="F323" s="188">
        <v>0</v>
      </c>
      <c r="G323" s="188">
        <v>0</v>
      </c>
      <c r="H323" s="188">
        <v>0</v>
      </c>
      <c r="I323" s="188">
        <v>0</v>
      </c>
      <c r="J323" s="188">
        <v>0</v>
      </c>
      <c r="K323" s="188">
        <v>0</v>
      </c>
      <c r="L323" s="188">
        <v>0</v>
      </c>
      <c r="M323" s="188">
        <v>0</v>
      </c>
      <c r="N323" s="188">
        <v>0</v>
      </c>
      <c r="O323" s="183">
        <f t="shared" si="14"/>
        <v>3000</v>
      </c>
    </row>
    <row r="324" spans="1:15" ht="18.75">
      <c r="A324" s="134"/>
      <c r="B324" s="55"/>
      <c r="C324" s="188"/>
      <c r="D324" s="188"/>
      <c r="E324" s="188"/>
      <c r="F324" s="188"/>
      <c r="G324" s="188"/>
      <c r="H324" s="188"/>
      <c r="I324" s="188"/>
      <c r="J324" s="188"/>
      <c r="K324" s="188"/>
      <c r="L324" s="188"/>
      <c r="M324" s="188"/>
      <c r="N324" s="188"/>
      <c r="O324" s="183"/>
    </row>
    <row r="325" spans="1:15" ht="18.75">
      <c r="A325" s="134">
        <v>8</v>
      </c>
      <c r="B325" s="207" t="s">
        <v>89</v>
      </c>
      <c r="C325" s="188">
        <v>56</v>
      </c>
      <c r="D325" s="188">
        <v>307</v>
      </c>
      <c r="E325" s="188">
        <v>0</v>
      </c>
      <c r="F325" s="188">
        <v>0</v>
      </c>
      <c r="G325" s="188">
        <v>0</v>
      </c>
      <c r="H325" s="188">
        <v>0</v>
      </c>
      <c r="I325" s="188">
        <v>0</v>
      </c>
      <c r="J325" s="188">
        <v>0</v>
      </c>
      <c r="K325" s="188">
        <v>0</v>
      </c>
      <c r="L325" s="188">
        <v>0</v>
      </c>
      <c r="M325" s="188">
        <v>0</v>
      </c>
      <c r="N325" s="188">
        <v>0</v>
      </c>
      <c r="O325" s="183">
        <f t="shared" si="14"/>
        <v>363</v>
      </c>
    </row>
    <row r="326" spans="1:15" ht="18.75">
      <c r="A326" s="134"/>
      <c r="B326" s="90"/>
      <c r="C326" s="192"/>
      <c r="D326" s="192"/>
      <c r="E326" s="192"/>
      <c r="F326" s="192"/>
      <c r="G326" s="192"/>
      <c r="H326" s="192"/>
      <c r="I326" s="192"/>
      <c r="J326" s="192"/>
      <c r="K326" s="192"/>
      <c r="L326" s="192"/>
      <c r="M326" s="192"/>
      <c r="N326" s="192"/>
      <c r="O326" s="183"/>
    </row>
    <row r="327" spans="1:15" ht="18.75">
      <c r="A327" s="134">
        <v>9</v>
      </c>
      <c r="B327" s="57" t="s">
        <v>79</v>
      </c>
      <c r="C327" s="192">
        <v>1036</v>
      </c>
      <c r="D327" s="192">
        <v>2500</v>
      </c>
      <c r="E327" s="192">
        <v>236</v>
      </c>
      <c r="F327" s="192">
        <v>0</v>
      </c>
      <c r="G327" s="192">
        <v>0</v>
      </c>
      <c r="H327" s="192">
        <v>0</v>
      </c>
      <c r="I327" s="192">
        <v>0</v>
      </c>
      <c r="J327" s="192">
        <v>0</v>
      </c>
      <c r="K327" s="192">
        <v>0</v>
      </c>
      <c r="L327" s="192">
        <v>0</v>
      </c>
      <c r="M327" s="192">
        <v>0</v>
      </c>
      <c r="N327" s="192">
        <v>0</v>
      </c>
      <c r="O327" s="183">
        <f t="shared" si="14"/>
        <v>3772</v>
      </c>
    </row>
    <row r="328" spans="1:15" ht="19.5" thickBot="1">
      <c r="A328" s="137"/>
      <c r="B328" s="58"/>
      <c r="C328" s="192"/>
      <c r="D328" s="192"/>
      <c r="E328" s="192"/>
      <c r="F328" s="192"/>
      <c r="G328" s="192"/>
      <c r="H328" s="208"/>
      <c r="I328" s="208"/>
      <c r="J328" s="192"/>
      <c r="K328" s="192"/>
      <c r="L328" s="192"/>
      <c r="M328" s="191"/>
      <c r="N328" s="192"/>
      <c r="O328" s="209"/>
    </row>
    <row r="329" spans="1:15" s="213" customFormat="1" ht="19.5" thickBot="1">
      <c r="A329" s="210"/>
      <c r="B329" s="160" t="s">
        <v>19</v>
      </c>
      <c r="C329" s="211">
        <f t="shared" ref="C329:O329" si="15">SUM(C311:C328)</f>
        <v>4970</v>
      </c>
      <c r="D329" s="211">
        <f t="shared" si="15"/>
        <v>7601</v>
      </c>
      <c r="E329" s="211">
        <f t="shared" si="15"/>
        <v>3971</v>
      </c>
      <c r="F329" s="211">
        <f t="shared" si="15"/>
        <v>0</v>
      </c>
      <c r="G329" s="211">
        <f t="shared" si="15"/>
        <v>0</v>
      </c>
      <c r="H329" s="211">
        <f t="shared" si="15"/>
        <v>0</v>
      </c>
      <c r="I329" s="211">
        <f t="shared" si="15"/>
        <v>0</v>
      </c>
      <c r="J329" s="212">
        <f t="shared" si="15"/>
        <v>0</v>
      </c>
      <c r="K329" s="211">
        <f t="shared" si="15"/>
        <v>0</v>
      </c>
      <c r="L329" s="211">
        <f t="shared" si="15"/>
        <v>0</v>
      </c>
      <c r="M329" s="212">
        <f t="shared" si="15"/>
        <v>0</v>
      </c>
      <c r="N329" s="211">
        <f t="shared" si="15"/>
        <v>0</v>
      </c>
      <c r="O329" s="202">
        <f t="shared" si="15"/>
        <v>16542</v>
      </c>
    </row>
    <row r="330" spans="1:15">
      <c r="B330" s="100"/>
      <c r="O330" s="85"/>
    </row>
    <row r="331" spans="1:15">
      <c r="O331" s="85"/>
    </row>
    <row r="332" spans="1:15">
      <c r="O332" s="85"/>
    </row>
    <row r="333" spans="1:15">
      <c r="O333" s="85"/>
    </row>
    <row r="336" spans="1:15" ht="16.5" thickBot="1">
      <c r="A336" s="92">
        <v>7</v>
      </c>
      <c r="B336" s="2"/>
    </row>
    <row r="337" spans="1:15" ht="19.5" thickBot="1">
      <c r="A337" s="44"/>
      <c r="B337" s="104" t="s">
        <v>80</v>
      </c>
      <c r="C337" s="105"/>
      <c r="D337" s="106"/>
      <c r="E337" s="107"/>
      <c r="F337" s="108"/>
      <c r="G337" s="107"/>
      <c r="H337" s="107"/>
      <c r="I337" s="107"/>
      <c r="J337" s="107"/>
      <c r="K337" s="107"/>
      <c r="L337" s="107"/>
      <c r="M337" s="107"/>
      <c r="N337" s="107"/>
      <c r="O337" s="107"/>
    </row>
    <row r="338" spans="1:15" ht="15.75" thickBot="1">
      <c r="A338" s="47" t="s">
        <v>12</v>
      </c>
      <c r="B338" s="28" t="s">
        <v>13</v>
      </c>
      <c r="C338" s="112" t="s">
        <v>53</v>
      </c>
      <c r="D338" s="113" t="s">
        <v>54</v>
      </c>
      <c r="E338" s="114" t="s">
        <v>55</v>
      </c>
      <c r="F338" s="115" t="s">
        <v>56</v>
      </c>
      <c r="G338" s="114" t="s">
        <v>57</v>
      </c>
      <c r="H338" s="114" t="s">
        <v>58</v>
      </c>
      <c r="I338" s="114" t="s">
        <v>59</v>
      </c>
      <c r="J338" s="116" t="s">
        <v>60</v>
      </c>
      <c r="K338" s="116" t="s">
        <v>61</v>
      </c>
      <c r="L338" s="116" t="s">
        <v>62</v>
      </c>
      <c r="M338" s="116" t="s">
        <v>63</v>
      </c>
      <c r="N338" s="116" t="s">
        <v>64</v>
      </c>
      <c r="O338" s="116" t="s">
        <v>19</v>
      </c>
    </row>
    <row r="339" spans="1:15">
      <c r="A339" s="30"/>
      <c r="B339" s="31"/>
      <c r="C339" s="32"/>
      <c r="D339" s="118"/>
      <c r="E339" s="100"/>
      <c r="F339" s="119"/>
      <c r="G339" s="100"/>
      <c r="H339" s="100"/>
      <c r="I339" s="100"/>
      <c r="J339" s="100"/>
      <c r="K339" s="100"/>
      <c r="L339" s="100"/>
      <c r="M339" s="100"/>
      <c r="N339" s="100"/>
      <c r="O339" s="100"/>
    </row>
    <row r="340" spans="1:15" ht="15.75">
      <c r="A340" s="214">
        <v>1</v>
      </c>
      <c r="B340" s="215" t="s">
        <v>81</v>
      </c>
      <c r="C340" s="187">
        <v>1200</v>
      </c>
      <c r="D340" s="186">
        <v>1200</v>
      </c>
      <c r="E340" s="187">
        <v>1200</v>
      </c>
      <c r="F340" s="185">
        <v>1200</v>
      </c>
      <c r="G340" s="187">
        <v>1200</v>
      </c>
      <c r="H340" s="187">
        <v>1200</v>
      </c>
      <c r="I340" s="187">
        <v>1200</v>
      </c>
      <c r="J340" s="187">
        <v>1200</v>
      </c>
      <c r="K340" s="187">
        <v>1200</v>
      </c>
      <c r="L340" s="187">
        <v>1200</v>
      </c>
      <c r="M340" s="187">
        <v>1200</v>
      </c>
      <c r="N340" s="187">
        <v>1200</v>
      </c>
      <c r="O340" s="183">
        <f t="shared" ref="O340" si="16">SUM(C340:N340)</f>
        <v>14400</v>
      </c>
    </row>
    <row r="341" spans="1:15">
      <c r="A341" s="30"/>
      <c r="B341" s="31"/>
      <c r="C341" s="32"/>
      <c r="D341" s="118"/>
      <c r="E341" s="100"/>
      <c r="F341" s="119"/>
      <c r="G341" s="100"/>
      <c r="H341" s="100"/>
      <c r="I341" s="100"/>
      <c r="J341" s="100"/>
      <c r="K341" s="100"/>
      <c r="L341" s="100"/>
      <c r="M341" s="100"/>
      <c r="N341" s="100"/>
      <c r="O341" s="183"/>
    </row>
    <row r="342" spans="1:15" ht="18.75">
      <c r="A342" s="33">
        <v>2</v>
      </c>
      <c r="B342" s="54" t="s">
        <v>82</v>
      </c>
      <c r="C342" s="150">
        <v>0</v>
      </c>
      <c r="D342" s="150">
        <v>400</v>
      </c>
      <c r="E342" s="150">
        <v>400</v>
      </c>
      <c r="F342" s="150">
        <v>400</v>
      </c>
      <c r="G342" s="150">
        <v>400</v>
      </c>
      <c r="H342" s="150">
        <v>400</v>
      </c>
      <c r="I342" s="150">
        <v>400</v>
      </c>
      <c r="J342" s="150">
        <v>300</v>
      </c>
      <c r="K342" s="150">
        <v>400</v>
      </c>
      <c r="L342" s="150">
        <v>350</v>
      </c>
      <c r="M342" s="150">
        <v>400</v>
      </c>
      <c r="N342" s="150">
        <v>200</v>
      </c>
      <c r="O342" s="183">
        <f>SUM(C342:N342)</f>
        <v>4050</v>
      </c>
    </row>
    <row r="343" spans="1:15" ht="18.75">
      <c r="A343" s="33"/>
      <c r="B343" s="56"/>
      <c r="C343" s="150"/>
      <c r="D343" s="150"/>
      <c r="E343" s="150"/>
      <c r="F343" s="150"/>
      <c r="G343" s="150"/>
      <c r="H343" s="150"/>
      <c r="I343" s="150"/>
      <c r="J343" s="150"/>
      <c r="K343" s="150"/>
      <c r="L343" s="150"/>
      <c r="M343" s="150"/>
      <c r="N343" s="150"/>
      <c r="O343" s="183"/>
    </row>
    <row r="344" spans="1:15" ht="18.75">
      <c r="A344" s="33">
        <v>3</v>
      </c>
      <c r="B344" s="54" t="s">
        <v>83</v>
      </c>
      <c r="C344" s="150">
        <v>85</v>
      </c>
      <c r="D344" s="150">
        <v>70</v>
      </c>
      <c r="E344" s="150">
        <v>58</v>
      </c>
      <c r="F344" s="150">
        <v>36</v>
      </c>
      <c r="G344" s="150">
        <v>45</v>
      </c>
      <c r="H344" s="150">
        <v>35</v>
      </c>
      <c r="I344" s="150">
        <v>24</v>
      </c>
      <c r="J344" s="150">
        <v>22</v>
      </c>
      <c r="K344" s="150">
        <v>29</v>
      </c>
      <c r="L344" s="150">
        <v>139</v>
      </c>
      <c r="M344" s="150">
        <v>90</v>
      </c>
      <c r="N344" s="150">
        <v>87</v>
      </c>
      <c r="O344" s="183">
        <f>SUM(C344:N344)</f>
        <v>720</v>
      </c>
    </row>
    <row r="345" spans="1:15" ht="18.75">
      <c r="A345" s="33"/>
      <c r="B345" s="56"/>
      <c r="C345" s="150"/>
      <c r="D345" s="150"/>
      <c r="E345" s="150"/>
      <c r="F345" s="150"/>
      <c r="G345" s="150"/>
      <c r="H345" s="150"/>
      <c r="I345" s="150"/>
      <c r="J345" s="151"/>
      <c r="K345" s="151"/>
      <c r="L345" s="2"/>
      <c r="M345" s="141"/>
      <c r="N345" s="2"/>
      <c r="O345" s="183"/>
    </row>
    <row r="346" spans="1:15" ht="18.75">
      <c r="A346" s="38">
        <v>4</v>
      </c>
      <c r="B346" s="54" t="s">
        <v>84</v>
      </c>
      <c r="C346" s="150">
        <v>0</v>
      </c>
      <c r="D346" s="150">
        <v>0</v>
      </c>
      <c r="E346" s="150">
        <v>0</v>
      </c>
      <c r="F346" s="150">
        <v>0</v>
      </c>
      <c r="G346" s="150">
        <v>0</v>
      </c>
      <c r="H346" s="150">
        <v>538</v>
      </c>
      <c r="I346" s="150">
        <v>150</v>
      </c>
      <c r="J346" s="150">
        <v>100</v>
      </c>
      <c r="K346" s="150">
        <v>65</v>
      </c>
      <c r="L346" s="150">
        <v>100</v>
      </c>
      <c r="M346" s="150">
        <v>110</v>
      </c>
      <c r="N346" s="150">
        <v>0</v>
      </c>
      <c r="O346" s="183">
        <f>SUM(C346:N346)</f>
        <v>1063</v>
      </c>
    </row>
    <row r="347" spans="1:15" ht="18.75">
      <c r="A347" s="38"/>
      <c r="B347" s="99"/>
      <c r="C347" s="150"/>
      <c r="D347" s="150"/>
      <c r="E347" s="150"/>
      <c r="F347" s="150"/>
      <c r="G347" s="150"/>
      <c r="H347" s="150"/>
      <c r="I347" s="150"/>
      <c r="J347" s="151"/>
      <c r="K347" s="150"/>
      <c r="L347" s="216"/>
      <c r="M347" s="150"/>
      <c r="N347" s="216"/>
      <c r="O347" s="183"/>
    </row>
    <row r="348" spans="1:15" ht="19.5" thickBot="1">
      <c r="A348" s="38">
        <v>5</v>
      </c>
      <c r="B348" s="99" t="s">
        <v>85</v>
      </c>
      <c r="C348" s="150">
        <v>0</v>
      </c>
      <c r="D348" s="217">
        <v>0</v>
      </c>
      <c r="E348" s="150">
        <v>0</v>
      </c>
      <c r="F348" s="150">
        <v>0</v>
      </c>
      <c r="G348" s="150">
        <v>0</v>
      </c>
      <c r="H348" s="150">
        <v>0</v>
      </c>
      <c r="I348" s="150">
        <v>0</v>
      </c>
      <c r="J348" s="151">
        <v>0</v>
      </c>
      <c r="K348" s="150">
        <v>0</v>
      </c>
      <c r="L348" s="218">
        <v>0</v>
      </c>
      <c r="M348" s="141">
        <v>0</v>
      </c>
      <c r="N348" s="218">
        <v>16500</v>
      </c>
      <c r="O348" s="183">
        <f t="shared" ref="O348" si="17">SUM(C348:N348)</f>
        <v>16500</v>
      </c>
    </row>
    <row r="349" spans="1:15" s="221" customFormat="1" ht="16.5" thickBot="1">
      <c r="A349" s="219"/>
      <c r="B349" s="42" t="s">
        <v>19</v>
      </c>
      <c r="C349" s="61">
        <f>SUM(C340:C348)</f>
        <v>1285</v>
      </c>
      <c r="D349" s="61">
        <f t="shared" ref="D349:N349" si="18">SUM(D340:D348)</f>
        <v>1670</v>
      </c>
      <c r="E349" s="61">
        <f t="shared" si="18"/>
        <v>1658</v>
      </c>
      <c r="F349" s="61">
        <f t="shared" si="18"/>
        <v>1636</v>
      </c>
      <c r="G349" s="61">
        <f t="shared" si="18"/>
        <v>1645</v>
      </c>
      <c r="H349" s="61">
        <f t="shared" si="18"/>
        <v>2173</v>
      </c>
      <c r="I349" s="61">
        <f t="shared" si="18"/>
        <v>1774</v>
      </c>
      <c r="J349" s="61">
        <f t="shared" si="18"/>
        <v>1622</v>
      </c>
      <c r="K349" s="61">
        <f t="shared" si="18"/>
        <v>1694</v>
      </c>
      <c r="L349" s="61">
        <f t="shared" si="18"/>
        <v>1789</v>
      </c>
      <c r="M349" s="61">
        <f t="shared" si="18"/>
        <v>1800</v>
      </c>
      <c r="N349" s="61">
        <f t="shared" si="18"/>
        <v>17987</v>
      </c>
      <c r="O349" s="220">
        <f>SUM(O340:O348)</f>
        <v>36733</v>
      </c>
    </row>
    <row r="354" spans="1:15" ht="16.5" thickBot="1">
      <c r="A354" s="222">
        <v>8</v>
      </c>
    </row>
    <row r="355" spans="1:15" ht="19.5" thickBot="1">
      <c r="A355" s="44"/>
      <c r="B355" s="104" t="s">
        <v>86</v>
      </c>
      <c r="C355" s="105"/>
      <c r="D355" s="106"/>
      <c r="E355" s="107"/>
      <c r="F355" s="108"/>
      <c r="G355" s="107"/>
      <c r="H355" s="107"/>
      <c r="I355" s="107"/>
      <c r="J355" s="107"/>
      <c r="K355" s="107"/>
      <c r="L355" s="107"/>
      <c r="M355" s="107"/>
      <c r="N355" s="107"/>
      <c r="O355" s="107"/>
    </row>
    <row r="356" spans="1:15" ht="15.75" thickBot="1">
      <c r="A356" s="47" t="s">
        <v>12</v>
      </c>
      <c r="B356" s="28" t="s">
        <v>13</v>
      </c>
      <c r="C356" s="112" t="s">
        <v>53</v>
      </c>
      <c r="D356" s="113" t="s">
        <v>54</v>
      </c>
      <c r="E356" s="114" t="s">
        <v>55</v>
      </c>
      <c r="F356" s="115" t="s">
        <v>56</v>
      </c>
      <c r="G356" s="114" t="s">
        <v>57</v>
      </c>
      <c r="H356" s="114" t="s">
        <v>58</v>
      </c>
      <c r="I356" s="114" t="s">
        <v>59</v>
      </c>
      <c r="J356" s="116" t="s">
        <v>60</v>
      </c>
      <c r="K356" s="116" t="s">
        <v>61</v>
      </c>
      <c r="L356" s="116" t="s">
        <v>62</v>
      </c>
      <c r="M356" s="116" t="s">
        <v>63</v>
      </c>
      <c r="N356" s="116" t="s">
        <v>64</v>
      </c>
      <c r="O356" s="116" t="s">
        <v>19</v>
      </c>
    </row>
    <row r="357" spans="1:15">
      <c r="A357" s="30"/>
      <c r="B357" s="31"/>
      <c r="C357" s="32"/>
      <c r="D357" s="118"/>
      <c r="E357" s="100"/>
      <c r="F357" s="119"/>
      <c r="G357" s="100"/>
      <c r="H357" s="100"/>
      <c r="I357" s="100"/>
      <c r="J357" s="100"/>
      <c r="K357" s="100"/>
      <c r="L357" s="100"/>
      <c r="M357" s="100"/>
      <c r="N357" s="100"/>
      <c r="O357" s="100"/>
    </row>
    <row r="358" spans="1:15" ht="15.75">
      <c r="A358" s="214">
        <v>1</v>
      </c>
      <c r="B358" s="215" t="s">
        <v>25</v>
      </c>
      <c r="C358" s="187">
        <v>1000</v>
      </c>
      <c r="D358" s="187">
        <v>1000</v>
      </c>
      <c r="E358" s="187">
        <v>1000</v>
      </c>
      <c r="F358" s="187">
        <v>1000</v>
      </c>
      <c r="G358" s="187">
        <v>1000</v>
      </c>
      <c r="H358" s="187">
        <v>1000</v>
      </c>
      <c r="I358" s="187">
        <v>1000</v>
      </c>
      <c r="J358" s="187">
        <v>500</v>
      </c>
      <c r="K358" s="187">
        <v>1000</v>
      </c>
      <c r="L358" s="187">
        <v>1000</v>
      </c>
      <c r="M358" s="187">
        <v>1000</v>
      </c>
      <c r="N358" s="187">
        <v>1000</v>
      </c>
      <c r="O358" s="183">
        <f t="shared" ref="O358" si="19">SUM(C358:N358)</f>
        <v>11500</v>
      </c>
    </row>
    <row r="359" spans="1:15">
      <c r="A359" s="30"/>
      <c r="B359" s="31"/>
      <c r="C359" s="32"/>
      <c r="D359" s="118"/>
      <c r="E359" s="100"/>
      <c r="F359" s="119"/>
      <c r="G359" s="100"/>
      <c r="H359" s="100"/>
      <c r="I359" s="100"/>
      <c r="J359" s="100"/>
      <c r="K359" s="100"/>
      <c r="L359" s="100"/>
      <c r="M359" s="100"/>
      <c r="N359" s="100"/>
      <c r="O359" s="183"/>
    </row>
    <row r="360" spans="1:15" ht="18.75">
      <c r="A360" s="33">
        <v>2</v>
      </c>
      <c r="B360" s="54" t="s">
        <v>48</v>
      </c>
      <c r="C360" s="150">
        <v>500</v>
      </c>
      <c r="D360" s="150">
        <v>500</v>
      </c>
      <c r="E360" s="150">
        <v>500</v>
      </c>
      <c r="F360" s="150">
        <v>500</v>
      </c>
      <c r="G360" s="150">
        <v>500</v>
      </c>
      <c r="H360" s="150">
        <v>500</v>
      </c>
      <c r="I360" s="150">
        <v>500</v>
      </c>
      <c r="J360" s="150">
        <v>500</v>
      </c>
      <c r="K360" s="150">
        <v>500</v>
      </c>
      <c r="L360" s="150">
        <v>500</v>
      </c>
      <c r="M360" s="150">
        <v>500</v>
      </c>
      <c r="N360" s="150">
        <v>500</v>
      </c>
      <c r="O360" s="183">
        <f>SUM(C360:N360)</f>
        <v>6000</v>
      </c>
    </row>
    <row r="361" spans="1:15" ht="18.75">
      <c r="A361" s="33"/>
      <c r="B361" s="56"/>
      <c r="C361" s="150"/>
      <c r="D361" s="150"/>
      <c r="E361" s="150"/>
      <c r="F361" s="150"/>
      <c r="G361" s="150"/>
      <c r="H361" s="150"/>
      <c r="I361" s="150"/>
      <c r="J361" s="150"/>
      <c r="K361" s="150"/>
      <c r="L361" s="150"/>
      <c r="M361" s="150"/>
      <c r="N361" s="150"/>
      <c r="O361" s="183"/>
    </row>
    <row r="362" spans="1:15" ht="18.75">
      <c r="A362" s="33">
        <v>3</v>
      </c>
      <c r="B362" s="54" t="s">
        <v>49</v>
      </c>
      <c r="C362" s="150">
        <v>650</v>
      </c>
      <c r="D362" s="150">
        <v>650</v>
      </c>
      <c r="E362" s="150">
        <v>650</v>
      </c>
      <c r="F362" s="150">
        <v>650</v>
      </c>
      <c r="G362" s="150">
        <v>650</v>
      </c>
      <c r="H362" s="150">
        <v>650</v>
      </c>
      <c r="I362" s="150">
        <v>650</v>
      </c>
      <c r="J362" s="150">
        <v>650</v>
      </c>
      <c r="K362" s="150">
        <v>650</v>
      </c>
      <c r="L362" s="150">
        <v>650</v>
      </c>
      <c r="M362" s="150">
        <v>650</v>
      </c>
      <c r="N362" s="150">
        <v>650</v>
      </c>
      <c r="O362" s="183">
        <f>SUM(C362:N362)</f>
        <v>7800</v>
      </c>
    </row>
    <row r="363" spans="1:15" ht="18.75">
      <c r="A363" s="33"/>
      <c r="B363" s="56"/>
      <c r="C363" s="150"/>
      <c r="D363" s="150"/>
      <c r="E363" s="150"/>
      <c r="F363" s="150"/>
      <c r="G363" s="150"/>
      <c r="H363" s="150"/>
      <c r="I363" s="150"/>
      <c r="J363" s="151"/>
      <c r="K363" s="151"/>
      <c r="L363" s="2"/>
      <c r="M363" s="141"/>
      <c r="N363" s="2"/>
      <c r="O363" s="183"/>
    </row>
    <row r="364" spans="1:15" ht="18.75">
      <c r="A364" s="38">
        <v>4</v>
      </c>
      <c r="B364" s="54" t="s">
        <v>50</v>
      </c>
      <c r="C364" s="150">
        <v>185</v>
      </c>
      <c r="D364" s="150">
        <v>160</v>
      </c>
      <c r="E364" s="150">
        <v>195</v>
      </c>
      <c r="F364" s="150">
        <v>155</v>
      </c>
      <c r="G364" s="150">
        <v>188</v>
      </c>
      <c r="H364" s="150">
        <v>169</v>
      </c>
      <c r="I364" s="150">
        <v>110</v>
      </c>
      <c r="J364" s="150">
        <v>187</v>
      </c>
      <c r="K364" s="150">
        <v>145</v>
      </c>
      <c r="L364" s="150">
        <v>175</v>
      </c>
      <c r="M364" s="150">
        <v>183</v>
      </c>
      <c r="N364" s="150">
        <v>195</v>
      </c>
      <c r="O364" s="183">
        <f>SUM(C364:N364)</f>
        <v>2047</v>
      </c>
    </row>
    <row r="365" spans="1:15" ht="18.75">
      <c r="A365" s="38"/>
      <c r="B365" s="223"/>
      <c r="C365" s="150"/>
      <c r="D365" s="150"/>
      <c r="E365" s="150"/>
      <c r="F365" s="150"/>
      <c r="G365" s="150"/>
      <c r="H365" s="150"/>
      <c r="I365" s="150"/>
      <c r="J365" s="151"/>
      <c r="K365" s="150"/>
      <c r="L365" s="216"/>
      <c r="M365" s="150"/>
      <c r="N365" s="216"/>
      <c r="O365" s="183"/>
    </row>
    <row r="366" spans="1:15" ht="18.75">
      <c r="A366" s="38">
        <v>5</v>
      </c>
      <c r="B366" s="224" t="s">
        <v>51</v>
      </c>
      <c r="C366" s="150">
        <v>158</v>
      </c>
      <c r="D366" s="150">
        <v>170</v>
      </c>
      <c r="E366" s="150">
        <v>145</v>
      </c>
      <c r="F366" s="150">
        <v>165</v>
      </c>
      <c r="G366" s="150">
        <v>195</v>
      </c>
      <c r="H366" s="150">
        <v>164</v>
      </c>
      <c r="I366" s="150">
        <v>181</v>
      </c>
      <c r="J366" s="151">
        <v>167</v>
      </c>
      <c r="K366" s="150">
        <v>187</v>
      </c>
      <c r="L366" s="216">
        <v>193</v>
      </c>
      <c r="M366" s="150">
        <v>188</v>
      </c>
      <c r="N366" s="216">
        <v>191</v>
      </c>
      <c r="O366" s="183">
        <f t="shared" ref="O366:O374" si="20">SUM(C366:N366)</f>
        <v>2104</v>
      </c>
    </row>
    <row r="367" spans="1:15" ht="18.75">
      <c r="A367" s="38"/>
      <c r="B367" s="223"/>
      <c r="C367" s="150"/>
      <c r="D367" s="150"/>
      <c r="E367" s="150"/>
      <c r="F367" s="150"/>
      <c r="G367" s="150"/>
      <c r="H367" s="150"/>
      <c r="I367" s="150"/>
      <c r="J367" s="151"/>
      <c r="K367" s="150"/>
      <c r="L367" s="216"/>
      <c r="M367" s="150"/>
      <c r="N367" s="216"/>
      <c r="O367" s="183"/>
    </row>
    <row r="368" spans="1:15" ht="18.75">
      <c r="A368" s="38">
        <v>6</v>
      </c>
      <c r="B368" s="225" t="s">
        <v>52</v>
      </c>
      <c r="C368" s="150">
        <v>704</v>
      </c>
      <c r="D368" s="150">
        <v>272</v>
      </c>
      <c r="E368" s="150">
        <v>284</v>
      </c>
      <c r="F368" s="150">
        <v>234</v>
      </c>
      <c r="G368" s="150">
        <v>192</v>
      </c>
      <c r="H368" s="150">
        <v>255</v>
      </c>
      <c r="I368" s="150">
        <v>285</v>
      </c>
      <c r="J368" s="151">
        <v>225</v>
      </c>
      <c r="K368" s="150">
        <v>170</v>
      </c>
      <c r="L368" s="218">
        <v>185</v>
      </c>
      <c r="M368" s="141">
        <v>278</v>
      </c>
      <c r="N368" s="218">
        <v>274</v>
      </c>
      <c r="O368" s="183">
        <f t="shared" si="20"/>
        <v>3358</v>
      </c>
    </row>
    <row r="369" spans="1:15" ht="18.75">
      <c r="A369" s="38"/>
      <c r="B369" s="99"/>
      <c r="C369" s="150"/>
      <c r="D369" s="217"/>
      <c r="E369" s="150"/>
      <c r="F369" s="150"/>
      <c r="G369" s="150"/>
      <c r="H369" s="150"/>
      <c r="I369" s="150"/>
      <c r="J369" s="151"/>
      <c r="K369" s="150"/>
      <c r="L369" s="226"/>
      <c r="M369" s="141"/>
      <c r="N369" s="226"/>
      <c r="O369" s="183"/>
    </row>
    <row r="370" spans="1:15" ht="18.75">
      <c r="A370" s="38">
        <v>7</v>
      </c>
      <c r="B370" s="225" t="s">
        <v>87</v>
      </c>
      <c r="C370" s="150">
        <v>220</v>
      </c>
      <c r="D370" s="217">
        <v>210</v>
      </c>
      <c r="E370" s="150">
        <v>200</v>
      </c>
      <c r="F370" s="150">
        <v>285</v>
      </c>
      <c r="G370" s="150">
        <v>250</v>
      </c>
      <c r="H370" s="150">
        <v>275</v>
      </c>
      <c r="I370" s="150">
        <v>280</v>
      </c>
      <c r="J370" s="151">
        <v>265</v>
      </c>
      <c r="K370" s="150">
        <v>270</v>
      </c>
      <c r="L370" s="226">
        <v>290</v>
      </c>
      <c r="M370" s="141">
        <v>150</v>
      </c>
      <c r="N370" s="226">
        <v>194</v>
      </c>
      <c r="O370" s="183">
        <f t="shared" si="20"/>
        <v>2889</v>
      </c>
    </row>
    <row r="371" spans="1:15" ht="18.75">
      <c r="A371" s="38"/>
      <c r="B371" s="99"/>
      <c r="C371" s="150"/>
      <c r="D371" s="217"/>
      <c r="E371" s="150"/>
      <c r="F371" s="150"/>
      <c r="G371" s="150"/>
      <c r="H371" s="150"/>
      <c r="I371" s="150"/>
      <c r="J371" s="151"/>
      <c r="K371" s="150"/>
      <c r="L371" s="226"/>
      <c r="M371" s="141"/>
      <c r="N371" s="226"/>
      <c r="O371" s="183"/>
    </row>
    <row r="372" spans="1:15" ht="18.75">
      <c r="A372" s="38">
        <v>8</v>
      </c>
      <c r="B372" s="225" t="s">
        <v>90</v>
      </c>
      <c r="C372" s="150">
        <v>120</v>
      </c>
      <c r="D372" s="217">
        <v>100</v>
      </c>
      <c r="E372" s="150">
        <v>150</v>
      </c>
      <c r="F372" s="150">
        <v>180</v>
      </c>
      <c r="G372" s="150">
        <v>100</v>
      </c>
      <c r="H372" s="150">
        <v>148</v>
      </c>
      <c r="I372" s="150">
        <v>200</v>
      </c>
      <c r="J372" s="151">
        <v>180</v>
      </c>
      <c r="K372" s="150">
        <v>173</v>
      </c>
      <c r="L372" s="226">
        <v>145</v>
      </c>
      <c r="M372" s="141">
        <v>170</v>
      </c>
      <c r="N372" s="226">
        <v>165</v>
      </c>
      <c r="O372" s="183">
        <f t="shared" si="20"/>
        <v>1831</v>
      </c>
    </row>
    <row r="373" spans="1:15" ht="18.75">
      <c r="A373" s="38"/>
      <c r="B373" s="223"/>
      <c r="C373" s="150"/>
      <c r="D373" s="217"/>
      <c r="E373" s="150"/>
      <c r="F373" s="150"/>
      <c r="G373" s="150"/>
      <c r="H373" s="150"/>
      <c r="I373" s="150"/>
      <c r="J373" s="151"/>
      <c r="K373" s="150"/>
      <c r="L373" s="226"/>
      <c r="M373" s="141"/>
      <c r="N373" s="226"/>
      <c r="O373" s="183">
        <f t="shared" si="20"/>
        <v>0</v>
      </c>
    </row>
    <row r="374" spans="1:15" ht="18.75">
      <c r="A374" s="38">
        <v>9</v>
      </c>
      <c r="B374" s="225" t="s">
        <v>91</v>
      </c>
      <c r="C374" s="150">
        <v>100</v>
      </c>
      <c r="D374" s="217">
        <v>80</v>
      </c>
      <c r="E374" s="150">
        <v>110</v>
      </c>
      <c r="F374" s="150">
        <v>75</v>
      </c>
      <c r="G374" s="150">
        <v>60</v>
      </c>
      <c r="H374" s="150">
        <v>50</v>
      </c>
      <c r="I374" s="150">
        <v>75</v>
      </c>
      <c r="J374" s="151">
        <v>70</v>
      </c>
      <c r="K374" s="150">
        <v>87</v>
      </c>
      <c r="L374" s="226">
        <v>90</v>
      </c>
      <c r="M374" s="141">
        <v>110</v>
      </c>
      <c r="N374" s="226">
        <v>58</v>
      </c>
      <c r="O374" s="183">
        <f t="shared" si="20"/>
        <v>965</v>
      </c>
    </row>
    <row r="375" spans="1:15" ht="19.5" thickBot="1">
      <c r="A375" s="38"/>
      <c r="B375" s="99"/>
      <c r="C375" s="150"/>
      <c r="D375" s="217"/>
      <c r="E375" s="150"/>
      <c r="F375" s="150"/>
      <c r="G375" s="150"/>
      <c r="H375" s="150"/>
      <c r="I375" s="150"/>
      <c r="J375" s="151"/>
      <c r="K375" s="150"/>
      <c r="L375" s="2"/>
      <c r="M375" s="141"/>
      <c r="N375" s="2"/>
      <c r="O375" s="183"/>
    </row>
    <row r="376" spans="1:15" s="221" customFormat="1" ht="16.5" thickBot="1">
      <c r="A376" s="219"/>
      <c r="B376" s="42" t="s">
        <v>19</v>
      </c>
      <c r="C376" s="61">
        <f>SUM(C358:C372)</f>
        <v>3537</v>
      </c>
      <c r="D376" s="61">
        <f t="shared" ref="D376:N376" si="21">SUM(D358:D372)</f>
        <v>3062</v>
      </c>
      <c r="E376" s="61">
        <f t="shared" si="21"/>
        <v>3124</v>
      </c>
      <c r="F376" s="61">
        <f t="shared" si="21"/>
        <v>3169</v>
      </c>
      <c r="G376" s="61">
        <f t="shared" si="21"/>
        <v>3075</v>
      </c>
      <c r="H376" s="61">
        <f t="shared" si="21"/>
        <v>3161</v>
      </c>
      <c r="I376" s="61">
        <f t="shared" si="21"/>
        <v>3206</v>
      </c>
      <c r="J376" s="61">
        <f t="shared" si="21"/>
        <v>2674</v>
      </c>
      <c r="K376" s="61">
        <f t="shared" si="21"/>
        <v>3095</v>
      </c>
      <c r="L376" s="61">
        <f t="shared" si="21"/>
        <v>3138</v>
      </c>
      <c r="M376" s="61">
        <f t="shared" si="21"/>
        <v>3119</v>
      </c>
      <c r="N376" s="61">
        <f t="shared" si="21"/>
        <v>3169</v>
      </c>
      <c r="O376" s="220">
        <f>SUM(O358:O375)</f>
        <v>38494</v>
      </c>
    </row>
  </sheetData>
  <mergeCells count="21">
    <mergeCell ref="A11:B11"/>
    <mergeCell ref="A12:B12"/>
    <mergeCell ref="B7:C7"/>
    <mergeCell ref="A8:C8"/>
    <mergeCell ref="A9:B9"/>
    <mergeCell ref="A10:B10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30:B30"/>
    <mergeCell ref="A91:B91"/>
    <mergeCell ref="A177:B177"/>
    <mergeCell ref="A281:B28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Expenses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2017-06-11T21:01:13Z</dcterms:modified>
</cp:coreProperties>
</file>